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675" yWindow="135" windowWidth="21720" windowHeight="6210"/>
  </bookViews>
  <sheets>
    <sheet name="CĐS CHINH QUYEN SO" sheetId="2"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 i="2" l="1"/>
  <c r="E147" i="2" l="1"/>
  <c r="E152" i="2"/>
  <c r="E161" i="2"/>
  <c r="E49" i="2" l="1"/>
  <c r="E90" i="2" l="1"/>
  <c r="E42" i="2" l="1"/>
  <c r="E195" i="2" l="1"/>
  <c r="E183" i="2"/>
  <c r="E176" i="2"/>
  <c r="E165" i="2"/>
  <c r="E146" i="2" s="1"/>
  <c r="E134" i="2"/>
  <c r="E141" i="2"/>
  <c r="E56" i="2"/>
  <c r="E65" i="2"/>
  <c r="E53" i="2"/>
  <c r="E29" i="2"/>
  <c r="E92" i="2" l="1"/>
  <c r="E52" i="2"/>
  <c r="E175" i="2"/>
  <c r="E77" i="2"/>
  <c r="E28" i="2"/>
  <c r="E27" i="2" l="1"/>
</calcChain>
</file>

<file path=xl/sharedStrings.xml><?xml version="1.0" encoding="utf-8"?>
<sst xmlns="http://schemas.openxmlformats.org/spreadsheetml/2006/main" count="428" uniqueCount="343">
  <si>
    <t>STT</t>
  </si>
  <si>
    <t>Trụ cột/Chỉ số/Tiêu chí/Tiêu chí con</t>
  </si>
  <si>
    <t>Cách tính điểm</t>
  </si>
  <si>
    <t>Điểm tối đa</t>
  </si>
  <si>
    <t>I</t>
  </si>
  <si>
    <t>CHÍNH QUYỀN SỐ</t>
  </si>
  <si>
    <t>Chuyển đổi nhận thức</t>
  </si>
  <si>
    <t>1.1.1</t>
  </si>
  <si>
    <t>Trích dẫn đường link</t>
  </si>
  <si>
    <t>1.1.2</t>
  </si>
  <si>
    <t>Tài liệu (sách, tờ rơi, tờ gấp, bản chụp áp phích, video clips, …)</t>
  </si>
  <si>
    <t>1.1.3</t>
  </si>
  <si>
    <t>Sự quan tâm của người đứng đầu đối với Chuyển đổi số, Chính quyền số</t>
  </si>
  <si>
    <t>1.2.1</t>
  </si>
  <si>
    <t>1.2.2</t>
  </si>
  <si>
    <t>1.2.3</t>
  </si>
  <si>
    <t xml:space="preserve">Tin bài trên truyền thông đại chúng, Bài phát biểu của Lãnh đạo, ... </t>
  </si>
  <si>
    <t>1.2.4</t>
  </si>
  <si>
    <t>Kiến tạo thể chế</t>
  </si>
  <si>
    <t>Kế hoạch, chương trình, đề án chuyển đổi số, phát triển Chính quyền số, ứng dụng công nghệ thông tin (CNTT) trong CQNN</t>
  </si>
  <si>
    <t>2.1.1</t>
  </si>
  <si>
    <t>Có trích dẫn số hiệu, tên, ngày tháng văn bản đầy đủ</t>
  </si>
  <si>
    <t>2.1.2</t>
  </si>
  <si>
    <t>Môi trường pháp lý, cơ chế chính sách về chuyển đổi số, chính quyền số/chính quyền điện tử</t>
  </si>
  <si>
    <t>2.2.1</t>
  </si>
  <si>
    <t>Các tài liệu, văn bản để chứng minh</t>
  </si>
  <si>
    <t>2.2.2</t>
  </si>
  <si>
    <t>Tổ chức, nhân sự chuyên trách về Chuyển đổi số</t>
  </si>
  <si>
    <t xml:space="preserve">Có văn bản hoặc tài liệu chứng minh </t>
  </si>
  <si>
    <t xml:space="preserve">Có văn bản hoặc tài liệu chứng minh đầy đủ </t>
  </si>
  <si>
    <t xml:space="preserve">Ngân sách cho CNTT </t>
  </si>
  <si>
    <t>2.4.1</t>
  </si>
  <si>
    <t xml:space="preserve">Báo cáo số liệu chi </t>
  </si>
  <si>
    <t>2.4.2</t>
  </si>
  <si>
    <t>Phát triển hạ tầng và nền tảng số</t>
  </si>
  <si>
    <t>Mạng LAN, Internet, WAN</t>
  </si>
  <si>
    <t>3.2.1</t>
  </si>
  <si>
    <t>3.2.2</t>
  </si>
  <si>
    <t xml:space="preserve">Nền tảng thanh toán trực tuyến, di động </t>
  </si>
  <si>
    <t>Hoạt động Chính quyền số</t>
  </si>
  <si>
    <t>Thư điện tử</t>
  </si>
  <si>
    <t>Hệ thống Quản lý văn bản và điều hành</t>
  </si>
  <si>
    <t>4.3.1</t>
  </si>
  <si>
    <t>4.3.2</t>
  </si>
  <si>
    <t>Tỷ lệ cán bộ lãnh đạo được cấp chứng thư số</t>
  </si>
  <si>
    <t xml:space="preserve">Các ứng dụng số cơ bản </t>
  </si>
  <si>
    <t>4.4.1</t>
  </si>
  <si>
    <t>4.4.3</t>
  </si>
  <si>
    <t>4.4.4</t>
  </si>
  <si>
    <t>Tỷ lệ dịch vụ công trực tuyến (DVCTT)</t>
  </si>
  <si>
    <t>4.5.1</t>
  </si>
  <si>
    <t>Tỷ lệ DVCTT mức độ 3</t>
  </si>
  <si>
    <t>Tỷ lệ DVCTT mức độ 4</t>
  </si>
  <si>
    <t>Tỷ lệ DVCTT mức độ 3 có phát sinh HSTT</t>
  </si>
  <si>
    <t>Tỷ lệ DVCTT mức độ 4 có phát sinh HSTT</t>
  </si>
  <si>
    <t>Thực hiện tiếp nhận hồ sơ, trả kết quả giải quyết thủ tục hành chính (TTHC) qua dịch vụ bưu chính công ích (BCCI)</t>
  </si>
  <si>
    <t>Cổng/Trang Thông tin điện tử (TTĐT)</t>
  </si>
  <si>
    <t>Bảo vệ hệ thống thông tin theo cấp độ</t>
  </si>
  <si>
    <t xml:space="preserve">Tỷ lệ nâng cao năng lực ứng cứu sự cố </t>
  </si>
  <si>
    <t>5.4.1</t>
  </si>
  <si>
    <t>Cán bộ chuyên trách CNTT</t>
  </si>
  <si>
    <t>6.1.1</t>
  </si>
  <si>
    <t>Tỷ lệ cán bộ chuyên trách CNTT</t>
  </si>
  <si>
    <t>6.1.2</t>
  </si>
  <si>
    <t>6.1.3</t>
  </si>
  <si>
    <t>Tỷ lệ cán bộ chuyên trách an toàn thông tin</t>
  </si>
  <si>
    <t>Đào tạo kỹ năng số</t>
  </si>
  <si>
    <t>Số lượt trung bình một cán bộ chuyên trách về CNTT được tham gia đào tạo chuyên sâu về các kỹ thuật, công nghệ số trong năm</t>
  </si>
  <si>
    <t>Cơ quan thực hiện báo cáo</t>
  </si>
  <si>
    <t>Chuyên viên báo cáo</t>
  </si>
  <si>
    <t>Họ tên người báo cáo</t>
  </si>
  <si>
    <t>Đơn vị công tác</t>
  </si>
  <si>
    <t>Chức vụ</t>
  </si>
  <si>
    <t>Điện thoại liên hệ</t>
  </si>
  <si>
    <t>Email</t>
  </si>
  <si>
    <t>Lãnh đạo cơ quan chuyên trách CNTT duyệt</t>
  </si>
  <si>
    <t>Họ tên người duyệt</t>
  </si>
  <si>
    <t>2.1.3</t>
  </si>
  <si>
    <t>2.1.4</t>
  </si>
  <si>
    <t>2.1.5</t>
  </si>
  <si>
    <t>2.2.3</t>
  </si>
  <si>
    <t>2.2.4</t>
  </si>
  <si>
    <t>2.2.5</t>
  </si>
  <si>
    <t>II</t>
  </si>
  <si>
    <t>Tỷ lệ máy tính kết nối Internet 
(trừ các máy tính xử lý tài liệu mật theo quy định)</t>
  </si>
  <si>
    <t>Tỷ lệ truy cập Cổng TTĐT của đơn vị 
trong năm</t>
  </si>
  <si>
    <t>Tên cơ quan</t>
  </si>
  <si>
    <t>Địa chỉ</t>
  </si>
  <si>
    <t>Địa chỉ trang/cổng thông tin điện tử
 (Website/Portal) chính thức</t>
  </si>
  <si>
    <t>Thông tin chung</t>
  </si>
  <si>
    <t>Thông tin về cơ quan</t>
  </si>
  <si>
    <t>Số liệu kê khai</t>
  </si>
  <si>
    <t>Tuyên truyền, phổ biến, tập huấn về 
chuyển đổi số, Chính quyền số</t>
  </si>
  <si>
    <t>a</t>
  </si>
  <si>
    <t>Số lượng hội thảo, hội nghị nâng cao nhận thức về chuyển đổi số</t>
  </si>
  <si>
    <t>b</t>
  </si>
  <si>
    <t>b1</t>
  </si>
  <si>
    <t>-</t>
  </si>
  <si>
    <t>b2</t>
  </si>
  <si>
    <t>Đã ban hành Kế hoạch số hoá</t>
  </si>
  <si>
    <t>Tỷ lệ kết quả giải quyết TTHC (còn hiệu lực) đã được số hoá</t>
  </si>
  <si>
    <t>Tổng NSNN chi cho CNTT</t>
  </si>
  <si>
    <t>Tỷ lệ chi CNTT năm trước</t>
  </si>
  <si>
    <t>Tỷ lệ chi CNTT năm nay</t>
  </si>
  <si>
    <t>Tổng chi NSNN của đơn vị</t>
  </si>
  <si>
    <t>Tổng chi cho ATANM</t>
  </si>
  <si>
    <t>2.4.3</t>
  </si>
  <si>
    <t xml:space="preserve">Tính minh bạch của ngân sách </t>
  </si>
  <si>
    <t>Tổng số thông tin đã công khai</t>
  </si>
  <si>
    <t>Tổng số thông tin phải công khai theo quy định của pháp luật về NSNN</t>
  </si>
  <si>
    <t>Tổng số máy tính tại đơn vị</t>
  </si>
  <si>
    <t>4.2.1</t>
  </si>
  <si>
    <t>c</t>
  </si>
  <si>
    <t xml:space="preserve">Chữ ký điện tử, chữ ký số </t>
  </si>
  <si>
    <t>4.4.2</t>
  </si>
  <si>
    <t xml:space="preserve">'- Đã triển khai: Điểm tối đa
- Chưa triển khai: 0 điểm
</t>
  </si>
  <si>
    <t xml:space="preserve">
</t>
  </si>
  <si>
    <t>Tổng số lượng dịch vụ công trực tuyến mức độ 4 đang cung cấp, không tính các DVCTT do bộ/ngành triển khai tại địa phương</t>
  </si>
  <si>
    <t>Tổng số lượng dịch vụ công trực tuyến mức độ 3 có phát sinh HSTT, không tính các DVCTT do bộ/ngành triển khai tại địa phương</t>
  </si>
  <si>
    <t>Tổng số lượng dịch vụ công trực tuyến mức độ 4 có phát sinh HSTT, không tính các DVCTT do bộ/ngành triển khai tại địa phương</t>
  </si>
  <si>
    <t>4.6.1</t>
  </si>
  <si>
    <t>4.6.2</t>
  </si>
  <si>
    <t>Tỷ lệ HSTT</t>
  </si>
  <si>
    <t>4.7.1</t>
  </si>
  <si>
    <t>Tỷ lệ TTHC đã triển khai có phát sinh hồ sơ tiếp nhận hoặc trả kết quả giải quyết qua dịch vụ BCCI</t>
  </si>
  <si>
    <t>Số TTHC có phát sinh hồ sơ tiếp nhận/trả kết quả qua dịch vụ BCCI</t>
  </si>
  <si>
    <t>Số TTHC đang triển khai tiếp nhận/trả kết quả qua dịch vụ BCCI</t>
  </si>
  <si>
    <t>4.8.1</t>
  </si>
  <si>
    <t>Tỷ lệ kết quả giải quyết TTHC được trả qua dịch vụ BCCI</t>
  </si>
  <si>
    <t>Tổng số lượng hồ sơ TTHC trong năm đã được trả kết quả giải quyết của các TTHC nêu trên (bao gồm trả qua dịch vụ BCCI và trả qua hình thức khác)</t>
  </si>
  <si>
    <t>Tổng số lượng hồ sơ đã được trả kết quả giải quyết qua dịch vụ BCCI của các TTHC nêu trên</t>
  </si>
  <si>
    <t>Sở Thông tin
và Truyền 
thông đánh giá</t>
  </si>
  <si>
    <t xml:space="preserve">Cập nhật thường xuyên tin, bài </t>
  </si>
  <si>
    <t>4.9.1</t>
  </si>
  <si>
    <t>4.9.2</t>
  </si>
  <si>
    <t>Tổng số lượng lượt truy cập trên Cổng TTĐT trong năm của đơn vị</t>
  </si>
  <si>
    <t>5.1.1</t>
  </si>
  <si>
    <t>Số HTTT đã triển khai 4 lớp</t>
  </si>
  <si>
    <t>Số hệ thống thông tin được phê duyệt theo cấp độ</t>
  </si>
  <si>
    <t>Tổng số hệ thống thông tin thuộc phạm vi quản lý trong đơn vị</t>
  </si>
  <si>
    <t>5.2.1</t>
  </si>
  <si>
    <t>5.3.1</t>
  </si>
  <si>
    <t>Xử lý tấn công mạng</t>
  </si>
  <si>
    <t>Tỷ lệ xử lý tấn công mạng</t>
  </si>
  <si>
    <t>Tổng số nguy cơ đã xử lý</t>
  </si>
  <si>
    <t>Tổng số nguy cơ đã phát hiện trong 1 năm đối với các hệ thống dịch vụ trực tuyến của đơn vị</t>
  </si>
  <si>
    <t>Tỷ lệ sự cố tự xử lý</t>
  </si>
  <si>
    <t>Số sự cố tự xử lý</t>
  </si>
  <si>
    <t>5.5.1</t>
  </si>
  <si>
    <t>Tổng số sự cố hệ thống thông tin của đơn vị</t>
  </si>
  <si>
    <t>Tỷ lệ tham dự diễn tập ứng cứu sự cố do Cơ quan điều phối chủ trì</t>
  </si>
  <si>
    <t>Số lần tham dự</t>
  </si>
  <si>
    <t>Số lượt diễn tập ứng cứu sự cố do Cơ quan điều phối</t>
  </si>
  <si>
    <t>Đào tạo và phát triển nhân lực Chính quyền số</t>
  </si>
  <si>
    <t>Số lượng cán bộ chuyên trách về CNTT của đơn vị</t>
  </si>
  <si>
    <t>Số lượng Cán bộ chuyên trách về ATTT của đơn vị</t>
  </si>
  <si>
    <t xml:space="preserve">- Có chương trình, kế hoạch đào tạo và đã triển khai: điểm tối đa 
- Có chương trình, kế hoạch đào tạo nhưng chưa triển khai: 1/2 điểm tối đa
- Không có: 0 điểm
</t>
  </si>
  <si>
    <t xml:space="preserve">- Có chương trình, kế hoạch đào tạo và đã triển khai: điểm tối đa 
- Có chương trình, kế hoạch đào tạo nhưng chưa triển khai: 1/2 điểm tối đa
- Không có: 0 điểm
</t>
  </si>
  <si>
    <t>6.2.1</t>
  </si>
  <si>
    <t>6.2.2</t>
  </si>
  <si>
    <t>6.2.3</t>
  </si>
  <si>
    <t>Tổng số lãnh đạo cấp phòng của đơn vị</t>
  </si>
  <si>
    <t>Số lãnh đạo cấp phòng của đơn vị có tham gia ít nhất 1 khoá đào tạo, tập huấn về chuyển đổi số, kỹ năng số do tỉnh tổ chức</t>
  </si>
  <si>
    <t>6.2.4</t>
  </si>
  <si>
    <t xml:space="preserve"> 
Tổng số lượt đào tạo chuyên sâu về các kỹ thuật, công nghệ số cho các cán bộ chuyên trách về CNTT của đơn vị
</t>
  </si>
  <si>
    <t>6.2.5</t>
  </si>
  <si>
    <t>Số lượng CBCC được tập huấn, bồi dưỡng về kỹ năng số, kỹ năng sử dụng, khai thác các hệ thống thông tin của tỉnh</t>
  </si>
  <si>
    <t>Tổng số lượng CBCC được tập huấn, bồi dưỡng về kỹ năng phân tích và xử lý dữ liệu của tỉnh</t>
  </si>
  <si>
    <t>6.2.6</t>
  </si>
  <si>
    <t>6.3.1</t>
  </si>
  <si>
    <t>Tổng số lượng lãnh đạo của đơn vị</t>
  </si>
  <si>
    <t>Tổng số lượng lãnh đạo của đơn vị đã được đào tạo về an toàn thông tin cho cán bộ quản lý</t>
  </si>
  <si>
    <t>Tỷ lệ cán bộ chuyên trách về CNTT được đào tạo về kỹ năng ATTT</t>
  </si>
  <si>
    <t>Tổng số lượng cán bộ chuyên trách CNTT được đào tạo về kỹ năng an toàn thông tin trong kỳ báo cáo</t>
  </si>
  <si>
    <t>Tổng số lượng CBCC được đào tạo về kỹ năng an toàn thông tin cho người sử dụng</t>
  </si>
  <si>
    <t>6.3.3</t>
  </si>
  <si>
    <t>6.3.2</t>
  </si>
  <si>
    <t>Ghi chú/ tài liệu giải trình</t>
  </si>
  <si>
    <t>Điểm tự đánh giá</t>
  </si>
  <si>
    <t>Văn bản phê duyệt kế hoạch và các tài liệu về tổ chức hội nghị; tin bài trên báo, mạng về hội nghị, hội thảo</t>
  </si>
  <si>
    <t xml:space="preserve">- Chi cho ATANM đạt tối thiểu 10% chi CNTT (Chỉ thị 14/CT-TTg của TTCP)
- Tỷ lệ chi cho ATANM = tổng chi cho ATANM/tổng chi cho CNTT của đơn vị
- Tỷ lệ chi cho ATANM ≥ 10% chi CNTT: Điểm tối đa
- Tỷ lệ chi cho ATANM &lt; 10% chi CNTT: điểm = (tỷ lệ/10%) * Điểm tối đa
Đơn vị là triệu đồng
</t>
  </si>
  <si>
    <t>Tỷ lệ số thông tin đã công khai /tổng số thông tin phải công khai theo quy định của pháp luật về NSNN</t>
  </si>
  <si>
    <t>Số liệu BC, Sở TTTT thẩm tra</t>
  </si>
  <si>
    <t>Văn bản phê duyệt chương trình, kế hoạch đào tạo, tập huấn</t>
  </si>
  <si>
    <t>Văn bản phê duyệt và báo cáo kết quả khoá học</t>
  </si>
  <si>
    <t>4.7.2</t>
  </si>
  <si>
    <t>4.10.1</t>
  </si>
  <si>
    <t>4.10.2</t>
  </si>
  <si>
    <t>4.10.3</t>
  </si>
  <si>
    <t>Trang bị máy tính cho CBCC (gồm cả máy tính để bàn, máy tính xách tay, máy tính bảng)</t>
  </si>
  <si>
    <t xml:space="preserve">Tiêu chí văn bản được tính điểm:
i) Tạo thuận lợi, đáp ứng yêu cầu mới phát sinh trong tiến trình chuyển đổi số, thúc đẩy chính quyền số, kinh tế số, xã hội số;
ii) Sẵn sàng và cho phép thử nghiệm các phương thức mới, mô hình kinh doanh mới,  khuyến khích đổi mới, sáng tạo;
iii) Thúc đẩy phát triển doanh nghiệp công nghệ số, DN khởi nghiệp sáng tạo; ưu tiên công nghệ số, sản phẩm số, dịch vụ số make in Vietnam.
iv) Tạo sự an tâm cho người dân giao dịch số qua việc hướng dẫn, kiểm tra, xử lý, kiến nghị xử lý các hành vi lừa đảo, gian lận, lợi dụng, khai thác trái phép thông tin, dữ liệu trên không gian mạng. </t>
  </si>
  <si>
    <t>- Tổng chi NSNN cho CNTT
- Tỷ lệ chi cho CNTT = Tổng NSNN chi cho CNTT/Tổng chi NSNN trên địa bàn đơn vị
'- Tỷ lệ chi cho CNTT ≥ 01% và tăng so với năm trước: 3 điểm;
- Tỷ lệ chi cho CNTT ≥ 01% nhưng không tăng so với năm trước: 2 điểm;
'- Tỷ lệ chi cho CNTT &lt; 01%: điểm = (tỷ lệ/01%) * điểm tối đa;</t>
  </si>
  <si>
    <t xml:space="preserve">'- Tổng số lượng dịch vụ công trực tuyến mức độ 3 đang cung cấp, không tính các DVCTT do bộ/ngành triển khai tại địa phương (gọi là a);
- Tổng số lượng dịch vụ công trực tuyến mức độ 3 có phát sinh HSTT, không tính các DVCTT do bộ/ngành triển khai tại địa phương (gọi là b);
- Tổng số lượng dịch vụ công trực tuyến mức độ 4 đang cung cấp, không tính các DVCTT do bộ/ngành triển khai tại địa phương (gọi là c);
- Tổng số lượng dịch vụ công trực tuyến mức độ 4 có phát sinh HSTT, không tính các DVCTT do bộ/ngành triển khai tại địa phương (gọi là d);
- Tỷ lệ dịch vụ công trực tuyến mức độ 3, 4 có phát sinh HSTT là x=(b+d)/(a+c)
Điểm tỷ lệ DVCTT mức độ 3, 4 có phát sinh HSTT được tính như sau:
Nếu x:
+ Từ 70% trở lên: Điểm tối đa
+ Dưới 70%: (x/70%)*Điểm tối đa
</t>
  </si>
  <si>
    <t>Trong danh mục TTHC đang triển khai tiếp nhận/trả kết quả qua dịch vụ BCCI, tổng số TTHC có phát sinh hồ sơ tiếp nhận/trả kết quả qua dịch vụ BCCI.
- Tính tỷ lệ % giữa số TTHC có phát sinh hồ sơ qua dịch vụ BCCI (tiếp nhận/trả kết quả hoặc cả hai) so với tổng số TTHC đang triển khai thực hiện dịch vụ BCCI (gọi là a%)
Nếu tỷ lệ này đạt:
'+ Từ 50% trở lên đạt: Điểm tối đa;
+ Dưới 50% đạt: Điểm tối đa * (a% / 50%) điểm.</t>
  </si>
  <si>
    <t xml:space="preserve">'Tỷ lệ = số hệ thống thông tin được phê duyệt theo cấp độ/tổng số hệ thống thông tin đơn vị quản lý
Điểm =  Tỷ lệ * Điểm tối đa
</t>
  </si>
  <si>
    <t>Tỷ lệ = Tổng số nguy cơ đã xử lý / tổng số nguy cơ đã phát hiện trong 1 năm đối với các hệ thống dịch vụ trực tuyến của đơn vị
'Điểm = Tỷ lệ * Điểm tối đa</t>
  </si>
  <si>
    <t>Tỷ lệ sự cố tự xử lý = Số sự cố tự xử lý/tổng số sự cố
Điểm = Tỷ lệ sự cố tự xử lý * Điểm tối đa</t>
  </si>
  <si>
    <t>- Tổng số lượng CBCC của tỉnh (gọi là a);
- Tổng số lượng cán bộ chuyên trách về CNTT của tỉnh (gọi là b);
- Tỷ lệ = b/a *100%
'- Tỷ lệ Cán bộ chuyên trách CNTT từ 10% trở lên: Điểm tối đa
- Dưới 10%: Điểm = Tỷ lệ * Điểm tối đa/10%</t>
  </si>
  <si>
    <t>- Tổng số lượng CBCC của tỉnh (gọi là a);
- Tổng số lượng Cán bộ chuyên trách về ATTT của tỉnh (gọi là b);
'- Tỷ lệ = b/a *100%
- Tỷ lệ Cán bộ chuyên trách về ATTT từ 5% trở lên: Điểm tối đa
- Dưới 5%: Điểm = Tỷ lệ * Điểm tối đa/5%</t>
  </si>
  <si>
    <t>1. 'a = số lãnh đạo lãnh đạo của đơn vị đã tham gia ít nhất 1 khoá đào tạo, tập huấn về chuyển đổi số, kỹ năng số do tỉnh tổ chức;
b= Tổng số lãnh đạo của đơn vị; 
X = (a/b).
2. 'c = số lãnh đạo cấp phòng của đơn vị có tham gia ít nhất 1 khoá đào tạo, tập huấn về chuyển đổi số, kỹ năng số do tỉnh tổ chức;
d= Tổng số lãnh đạo cấp phòng của đơn vị; 
Y = (c/d).
3. 'e = số lãnh đạo các tổ chức, doanh nghiệp thuộc phạm vi quản lý có tham gia ít nhất 1 khoá đào tạo, tập huấn về chuyển đổi số, kỹ năng số do tỉnh tổ chức;
f = Tổng số lãnh đạo các tổ chức, doanh nghiệp thuộc phạm vi quản lý;
Z = (e/f).
Tỷ lệ = X+Y+Z</t>
  </si>
  <si>
    <t>- Tổng số lượng cán bộ chuyên trách CNTT của đơn vị (gọi là a);
- Thống kê tổng số lượt đào tạo chuyên sâu về các kỹ thuật, công nghệ số cho các cán bộ chuyên trách về CNTT thuộc đơn vị (gọi là b);
- Tỷ lệ = b/a
'- Từ 3 lượt trở lên: Điểm tối đa;
- Dưới 3 lượt thì Điểm=Số lượt* 1/3 Điểm tối đa</t>
  </si>
  <si>
    <t>- Tổng số lượng CBCC của tỉnh (gọi là a);
- Tổng số lượng CBCC được tập huấn, bồi dưỡng về kỹ năng số, kỹ năng sử dụng, khai thác các hệ thống thông tin của tỉnh (gọi là b);
- Tỷ lệ = b/a
'Điểm = tỷ lệ * Điểm tối đa</t>
  </si>
  <si>
    <t xml:space="preserve">
'- Tổng số lượng CBCC của đơn vị(gọi là a);
- Tổng số lượng CBCC được tập huấn, bồi dưỡng về kỹ năng phân tích và xử lý dữ liệu của đơn vị (gọi là b);
- Tỷ lệ = b/a
'- Tỷ lệ ≥ 30%: Điểm tối đa
- Tỷ lệ &lt; 30%: điểm = (tỷ lệ/30%) * Điểm tối đa
</t>
  </si>
  <si>
    <t>- Tổng số lượng lãnh đạo của đơn vị (gọi là a);
- Tổng số lượng lãnh đạo của đơn vị đã được đào tạo về an toàn thông tin cho cán bộ quản lý (gọi là b);
- Tỷ lệ = b/a *100%
'Điểm = Tỷ lệ*Điểm tối đa</t>
  </si>
  <si>
    <t>- Tổng số lượng cán bộ chuyên trách CNTT của đơn vị (gọi là a);
- Tổng số lượng cán bộ chuyên trách CNTT được đào tạo về kỹ năng an toàn thông tin trong kỳ báo cáo (gọi là b);
- Tỷ lệ = b/a
Điểm = Tỷ lệ*Điểm tối đa</t>
  </si>
  <si>
    <t>- Tổng số lượng CBCC của đơn vị (gọi là a);
- Tổng số lượng CBCC được đào tạo về kỹ năng an toàn thông tin cho người sử dụng (gọi là b);
- Tỷ lệ = b/a
'Điểm = Tỷ lệ*Điểm tối đa</t>
  </si>
  <si>
    <t>5.5.2</t>
  </si>
  <si>
    <t>2.3.1</t>
  </si>
  <si>
    <t>- Đã có và thời gian cập nhật bài mới &lt; 1 tuần: điểm tối đa;
- Đã có và thời gian cập nhật bài mới &lt; 1 tháng: 1,5 điểm;
- Đã có và thời gian cập nhật bài mới &gt; = 1 tháng: 1 điểm;
- Không có: 0 điểm</t>
  </si>
  <si>
    <t>Tỷ lệ = Số HTTT đã triển khai 4 lớp / Tổng số HTTT CPĐT;
- Bảo vệ lớp 1 (Kiện toàn lực lượng tại chỗ);
- Bảo vệ lớp 2 (Lựa chọn tối thiểu một tổ chức, Doanh nghiệp giám sát, bảo vệ chuyên nghiệp);
- Bảo vệ lớp 3 (Định kỳ thực hiện kiểm tra, đánh giá độc lập);
- Bảo vệ lớp 4 (Kết nối, chia sẻ thông tin với hệ thống giám sát quốc gia).
'- Tỷ lệ số HTTT đã triển khai mức bảo vệ 4 lớp * Điểm tối đa;
- Chưa triển khai: 0 điểm</t>
  </si>
  <si>
    <t>- Có: Điểm tối đa;
- Không: 0;</t>
  </si>
  <si>
    <t>- Có Quyết định thành lập Tổ công tác chuyển đổi số của đơn vị do Lãnh đạo đơn vị làm tổ trưởng: điểm tối đa;
- Có Quyết định thành lập Tổ công tác nhưng không phải Lãnh đạo đơn vị làm tổ trưởng: 1/4 điểm tối đa;
- Không có: 0 điểm</t>
  </si>
  <si>
    <t>- Đã ban hành và triển khai thực hiện: Điểm tối đa;
- Chưa ban hành: 0 điểm</t>
  </si>
  <si>
    <t>- Mỗi phát biểu chính thức của người đứng đầu tại các sự kiện, hội thảo, hội nghị hoặc trên các phương tiện truyền thông đại chúng có nội dung cam kết liên quan được tính = 0,5 điểm, cho đến điểm tối đa;
- Có văn bản chỉ thị, nghị quyết, quyết định liên quan được tính điểm tối đa;
- Không có: 0 điểm;</t>
  </si>
  <si>
    <t>Tổng số lượng dịch vụ công của đơn vị không tính các DVCTT do bộ/ngành triển khai tại địa phương</t>
  </si>
  <si>
    <t xml:space="preserve"> 
Số lượng CBCC của cơ quan, đơn vị
</t>
  </si>
  <si>
    <t>Số lượng tài liệu tuyên truyền (quyển, tờ rơi, video clip) về Chuyển đổi số, Chính quyền số,chuyển đổi số trong cơ quan nhà nước</t>
  </si>
  <si>
    <t>Số phát biểu chính thức của người đứng đầu tại các sự kiện, hội thảo, hội nghị hoặc trên các phương tiện truyền thông đại chúng có nội dung cam kết liên quan</t>
  </si>
  <si>
    <t xml:space="preserve">- Đã phê duyệt chủ trương, triển khai: Điểm tối đa
- Chưa phê duyệt, triển khai: 0 điểm
</t>
  </si>
  <si>
    <t>1.3.1</t>
  </si>
  <si>
    <t>Tổng số kết quả giải quyết TTHC (còn hiệu lực) đã được số hoá</t>
  </si>
  <si>
    <t>Số lượng kết quả giải quyết TTHC (còn hiệu lực) cần phải số hoá của sở, ban, ngành</t>
  </si>
  <si>
    <t xml:space="preserve">
'a = Tổng số kết quả giải quyết TTHC (còn hiệu lực) đã được số hoá;
b = Số lượng kết quả giải quyết TTHC (còn hiệu lực) cần phải số hoá của sở, ban, ngành;
Tỷ lệ = a/b.
- Đã ban hành Kế hoạch số hoá: 0,5 điểm;
- Điểm triển khai số hoá = a/b * Điểm tối đa;
- Trường hợp tổng điểm lớn hơn Điểm tối đa thì lấy điểm tối đa</t>
  </si>
  <si>
    <t>Kết nối Mạng Truyền số liệu chuyên dùng của các cơ quan Đảng, Nhà nước (Mạng TSLCD)</t>
  </si>
  <si>
    <t>Tổng số lượng cán bộ lãnh đạo của sở, ban, ngành</t>
  </si>
  <si>
    <t>- Tổng số lượng cán bộ lãnh đạo của sở, ban, ngành (gọi là a)
- Tổng số lượng cán bộ lãnh đạo được cấp chứng thư số của sở, ban, ngành (gọi là b)
- Tỷ lệ = b/a * 100%
Điểm=Điểm tối đa*Tỷ lệ</t>
  </si>
  <si>
    <t>Tổng số lượng cán bộ lãnh đạo được cấp chứng thư số của sở, ban, ngành</t>
  </si>
  <si>
    <t>Hoạt động kiểm tra thông qua môi trường số</t>
  </si>
  <si>
    <t>Tỷ lệ dịch vụ công trực tuyến có phát sinh hồ sơ trực tuyến</t>
  </si>
  <si>
    <t xml:space="preserve">
'+ Xác định các TTHC đã triển khai thực hiện trả kết quả giải quyết qua dịch vụ BCCI có phát sinh hồ sơ.
+ Tổng số lượng hồ sơ TTHC trong năm đã được trả kết quả giải quyết của các TTHC nêu trên (bao gồm trả qua dịch vụ BCCI và trả qua hình thức khác).
+ Tổng số lượng hồ sơ đã được trả kết quả giải quyết qua dịch vụ BCCI của các TTHC nêu trên.
- Tính tỷ lệ % giữa số hồ sơ đã được trả kết quả giải quyết qua dịch vụ BCCI so với tổng số hồ sơ đã trả kết quả giải quyết trong năm của các TTHC nêu trên.
Nếu tỷ lệ này đạt:
'+ Từ 20% trở lên đạt: Điểm tối đa; 
+ Dưới 20% đạt: 0 điểm.</t>
  </si>
  <si>
    <t>Triển khai an toàn, an ninh theo mô hình 04 lớp</t>
  </si>
  <si>
    <t>Số hệ thống thông tin được triển khai phương án bảo vệ theo hồ sơ đề xuất cấp độ được phê duyệt</t>
  </si>
  <si>
    <t>5.2.2</t>
  </si>
  <si>
    <t>Tỷ lệ báo cáo kết thúc ứng phó sự cố theo yêu cầu điều phối</t>
  </si>
  <si>
    <t>Số lần báo cáo</t>
  </si>
  <si>
    <t>5.5.3</t>
  </si>
  <si>
    <t>Số yêu cầu điều phối</t>
  </si>
  <si>
    <t xml:space="preserve">Tỷ lệ = Số lần báo cáo/số yêu cầu điều phối
Điểm = Tỷ lệ số lần báo cáo * Điểm tối đa
</t>
  </si>
  <si>
    <t>Tỷ lệ = Số lần tham dự/số lượt diễn tập ứng cứu sự cố do Cơ quan điều phối
Điểm=Tỷ lệ số lần tham dự * Điểm tối đa</t>
  </si>
  <si>
    <t>4.1.1</t>
  </si>
  <si>
    <t>An toàn, an ninh mạng</t>
  </si>
  <si>
    <t>Cung cấp các thông tin theo quy định tại Nghị định số 43/2011/NĐ-CP</t>
  </si>
  <si>
    <t xml:space="preserve">Tỷ lệ hệ thống thông tin đơn vị có 100% máy chủ, máy trạm được cài đặt phần mềm phòng, chống mã độc  </t>
  </si>
  <si>
    <t>Tổng số hệ thống thông tin đơn vị có 100% máy chủ, máy trạm được cài đặt phần mềm phòng chống mã độc</t>
  </si>
  <si>
    <t xml:space="preserve">Tỷ lệ = Tổng số hệ thống thông tin của đơn vị có máy chủ, máy trạm được cài đặt phần mềm phòng chống mã độc /Tổng số HTTT thuộc phạm vi quản lý của đơn vị
Điểm = tỷ lệ * Điểm tối đa </t>
  </si>
  <si>
    <t xml:space="preserve">
</t>
  </si>
  <si>
    <t>1. Mỗi hội thảo, hội nghị nâng cao nhận thức về chuyển đổi số được 1 điểm.
e = Số lượng hội thảo, hội nghị nâng cao nhận thức về chuyển đổi số, tối đa 3 điểm;</t>
  </si>
  <si>
    <t>- Tổng số lượng CBCC của sở, ban, ngành (gọi là a)
 - Tổng số lượng CBCC của sở, ban, ngành có tài khoản thư điện tử công vụ của tỉnh (gọi là b)
- Tỷ lệ = b/a * 100%
Điểm = Tỷ lệ * điểm tối đa</t>
  </si>
  <si>
    <t xml:space="preserve">Tỷ lệ cài đặt phần mềm phòng, chống mã độc </t>
  </si>
  <si>
    <t>Văn bản, quyết định về Ban chỉ đạo CPĐT, CĐS của đơn vị</t>
  </si>
  <si>
    <t>Tỷ lệ tham gia hội thảo, hội nghị cho cán bộ lãnh đạo đơn vị về chuyển đổi số, Chính quyền số</t>
  </si>
  <si>
    <t>Tỷ lệ số lãnh đạo của đơn vị đã tham gia ít nhất một hội thảo, hội nghị nâng cao nhận thức về chuyển đổi số</t>
  </si>
  <si>
    <t>Số lãnh đạo đơn vị đã tham gia ít nhất một hội thảo, hội nghị nâng cao nhận thức về chuyển đổi số</t>
  </si>
  <si>
    <t>Tổng số lãnh đạo của đơn vị</t>
  </si>
  <si>
    <t>Tỷ lệ lãnh đạo cấp phòng (thuộc sở, ban, ngành) của đơn vị có tham gia ít nhất một hội thảo, hội nghị nâng cao nhận thức về chuyển đổi số</t>
  </si>
  <si>
    <t xml:space="preserve">Số lãnh đạo cấp phòng (thuộc sở, ban, ngành) của đơn vị có tham gia ít nhất một hội thảo, hội nghị nâng cao nhận thức về chuyển đổi số </t>
  </si>
  <si>
    <t>Tổng số lãnh đạo cấp phòng (thuộc sở, ban, ngành) của đơn vị</t>
  </si>
  <si>
    <t>Có văn bản, quyết định liên quan</t>
  </si>
  <si>
    <t>Số lượng văn bản, quyết định của đơn vị có nội dung, nhiệm vụ cụ thể về Chuyển đổi số, Chính quyền số</t>
  </si>
  <si>
    <t xml:space="preserve">Tỷ lệ = tổng số thông tin đã công khai/tổng số thông tin phải công khai theo quy định của pháp luật về NSNN
- Công khai đầy đủ trên Cổng TTĐT của đơn vị theo quy định: Điểm tối đa
- Nếu không đầy đủ, tính tỷ lệ thông tin công khai, điểm = Tỷ lệ* Điểm tối đa
</t>
  </si>
  <si>
    <t>- Tổng số dịch vụ công trực tuyến có thu phí của đơn vị (gọi là a);
- Tổng số dịch vụ công trực tuyến có thu phí của đơn vị và được tích hợp, hỗ trợ thanh toán trực tuyến (gọi là b)
- Tỷ lệ = b/a
Điểm = Tỷ lệ *Điểm tối đa</t>
  </si>
  <si>
    <t>3.1.1</t>
  </si>
  <si>
    <t>- Mỗi tài liệu được tính = 0,5 điểm, cho đến điểm tối đa;
- Không có: 0 điểm</t>
  </si>
  <si>
    <t xml:space="preserve">- Mỗi văn bản quyết định của đơn vị có nội dung, nhiệm vụ cụ thể về Chuyển đổi số, Chính quyền số: 1 điểm cho đến điểm tối đa.
- Không có: 0 điểm
</t>
  </si>
  <si>
    <t>Văn bản, quyết định, Chương trình, kế hoạch … của đơn vị</t>
  </si>
  <si>
    <t xml:space="preserve">
'- Tổng số lượng dịch vụ công của đơn vị, không tính các DVCTT do bộ/ngành triển khai tại địa phương (gọi là a);
- Tổng số lượng dịch vụ công trực tuyến mức độ 3 đơn vị đang cung cấp, không tính các DVCTT do bộ/ngành triển khai tại địa phương (gọi là b);
- Tổng số lượng dịch vụ công trực tuyến mức độ 4 đang cung cấp, không tính các DVCTT do bộ/ngành triển khai tại địa phương (gọi là c);
- Tỷ lệ dịch vụ công trực tuyến mức độ 3 là b/a;
- Tỷ lệ dịch vụ công trực tuyến mức độ 4 là c/a;
- Điểm tỷ lệ DVCTT mức độ 3, 4 được tính như sau:
+ Nếu tỷ lệ DVCTT mức độ 4 từ 80% trở lên thì đạt Điểm tối đa;
+ Nếu tỷ lệ DVCTT mức độ 4 dưới 80% thì tính theo công thức:
b/a * (Điểm tối đa/2) + c/a * Điểm tối đa</t>
  </si>
  <si>
    <t xml:space="preserve">2. 'a = số lãnh đạo của đơn vị đã tham gia ít nhất một hội thảo, hội nghị nâng cao nhận thức về chuyển đổi số;
b= Tổng số lãnh đạo của đơn vị;
Y = (a/b).
3. 'c = số lãnh đạo cấp phòng (thuộc sở) và tương đương có tham gia ít nhất một hội thảo, hội nghị nâng cao nhận thức về chuyển đổi số;
d= Tổng số lãnh đạo cấp phòng (thuộc sở) và tương đương trong đơn vị; 
Z = (c/d).
Tỷ lệ = Y+Z
Điểm = (Tỷ lệ/2) * Điểm tối đa
</t>
  </si>
  <si>
    <t>Tổng số lượng dịch vụ công trực tuyến mức độ 3 của đơn vị đang cung cấp, không tính các DVCTT do bộ/ngành triển khai tại địa phương</t>
  </si>
  <si>
    <t>- Tổng số lượng Cán bộ chuyên trách về CNTT của đơn vị (gọi là a);
- Tổng số lượng cán bộ chuyên trách về CNTT của đơn vị có trình độ từ Đại học trở lên (gọi là b);
'- Tỷ lệ = b/a *100%
- Từ 80% Tỷ lệ Cán bộ chuyên trách CNTT có trình độ đại học chuyên ngành CNTT trở lên: Điểm tối đa
- Dưới 80%: Điểm = Tỷ lệ * Điểm tối đa/80%</t>
  </si>
  <si>
    <t>Tổng số lượng cán bộ chuyên trách về CNTT của đơn vị có trình độ từ Đại học trở lên</t>
  </si>
  <si>
    <t>- Tổng số lượng CBCC của đơn vị (gọi là a)
- Tổng số lượng máy tính của đơn vị (gọi là b)
- Tỷ lệ = b/a * 100% (trường hợp b&gt;a thì lấy tỷ lệ =1)
Điểm = Tỷ lệ *Điểm tối đa</t>
  </si>
  <si>
    <t>- Tổng số lượng CQNN của đơn vị (gọi là a)
- Tổng số lượng CQNN của đơn vị có mạng LAN (gọi là b)
- Tỷ lệ = b/a * 100%
Điểm = Tỷ lệ *Điểm tối đa</t>
  </si>
  <si>
    <t>- Tổng số lượng máy tính (trừ các máy tính xử lý tài liệu mật theo quy định) của đơn vị (gọi là a)
- Tổng số lượng máy tính có kết nối Internet của các CQNN của đơn vị (gọi là b)
- Tỷ lệ = b/a * 100%
Điểm = Tỷ lệ *Điểm tối đa</t>
  </si>
  <si>
    <t>Số lượng máy tính (trừ các máy tính xử lý tài liệu mật theo quy định) đơn vị</t>
  </si>
  <si>
    <t>Số lượng máy tính có kết nối Internet của đơn vị</t>
  </si>
  <si>
    <t>Tỷ lệ trao đổi văn bản điện tử song song
với bản giấy của đơn vị</t>
  </si>
  <si>
    <t>Tổng số lượng văn bản đi của đơn vị được gửi dưới dạng văn bản điện tử song song với bản giấy</t>
  </si>
  <si>
    <t>Tỷ lệ trao đổi văn bản hoàn toàn dưới dạng điện tử của đơn vị</t>
  </si>
  <si>
    <t>Tổng số lượng văn bản đi của đơn vị được gửi hoàn toàn dưới dạng điện tử, không kèm văn bản giấy</t>
  </si>
  <si>
    <t>- Tổng số lượng văn bản đi được trao đổi của đơn vị (trừ văn bản mật)  (gọi là a).
- Tổng số lượng văn bản đi của đơn vị được gửi dưới dạng văn bản điện tử song song với bản giấy (gọi là b).
- Tổng số lượng văn bản đi của đơn vị được gửi hoàn toàn dưới dạng điện tử, không kèm văn bản giấy (gọi là c).
Điểm= (b/a) * Điểm tối đa * 1/2 + (c/a) * Điểm tối đa</t>
  </si>
  <si>
    <t>Tổng số lượng đơn vị có chức năng quản lý nhà nước thuộc, trực thuộc Sở, ban, ngành</t>
  </si>
  <si>
    <t>Tổng số lượng đơn vị có chức năng quản lý nhà nước thuộc, trực thuộc sở, ban, ngành thực hiện hoạt động kiểm tra thông qua môi trường số và hệ thống thông tin của cơ quan quản lý</t>
  </si>
  <si>
    <t xml:space="preserve">- Tổng số lượng hồ sơ giải quyết TTHC trong năm của đơn vị (gọi là a);
- Tổng số lượng hồ sơ trực tuyến của các dịch vụ công trực tuyến mức độ 3 trong năm của đơn vị  (gọi là b);
- Tổng số lượng hồ sơ trực tuyến của các dịch vụ công trực tuyến mức độ 4 trong năm của đơn vị  (gọi là c);
- Tỷ lệ hồ sơ trực tuyến là: (b+c)/a
- Tỷ lệ hồ sơ trực tuyến ≥ 60%: Điểm tối đa;
- Tỷ lệ hồ sơ trực tuyến &lt; 60%: điểm = (tỷ lệ/60%)* Điểm tối đa
</t>
  </si>
  <si>
    <t xml:space="preserve">Tổng số lượng hồ sơ trực tuyến của các dịch vụ công trực tuyến mức độ 3 trong năm của đơn vị </t>
  </si>
  <si>
    <t xml:space="preserve">Tổng số lượng hồ sơ trực tuyến của các dịch vụ công trực tuyến mức độ 4 trong năm của đơn vị </t>
  </si>
  <si>
    <t>Biên bản cuộc họp/Biên bản chỉ đạo cuộc họp…</t>
  </si>
  <si>
    <t>Số lượng phòng, ban thuộc đơn vị đã kết nối với Mạng TSLCD</t>
  </si>
  <si>
    <t>Số lượng CBCC của đơn vị được cấp tài khoản thư điện tử công vụ của tỉnh</t>
  </si>
  <si>
    <t>Tổng số lượng đơn vị thuộc, trực thuộc được cấp chứng thư số của Sở, ban, ngành</t>
  </si>
  <si>
    <t xml:space="preserve">- Tổng số lượng đơn vị có chức năng quản lý nhà nước thuộc, trực thuộc sở, ban, ngành (gọi là a);
- Tổng số lượng đơn vị có chức năng quản lý nhà nước thuộc, trực thuộc sở, ban, ngành thực hiện  hoạt động kiểm tra thông qua môi trường số và hệ thống thông tin của cơ quan quản lý (gọi là b);
- Tỷ lệ = b/a
Điểm = Tỷ lệ * điểm tối đa
</t>
  </si>
  <si>
    <t>Tổng số lượng hồ sơ giải quyết TTHC trong năm của đơn vị</t>
  </si>
  <si>
    <t>Tỷ lệ CBCC được tập huấn, bồi dưỡng về kỹ năng số, kỹ năng sử dụng, khai thác các hệ thống thông tin của đơn vị</t>
  </si>
  <si>
    <t>Đào tạo kỹ năng an toàn thông tin (ATTT)</t>
  </si>
  <si>
    <t>Thang điểm: 180 điểm</t>
  </si>
  <si>
    <t>- Mỗi cuộc họp, hội nghị do Giám đốc, Phó Giám đốc Sở, ban, ngành chủ trì tính =  01 điểm, cho đến điểm tối đa;
- Không có cuộc họp, hội nghị do Giám đốc/Phó giám đốc Sở, ban, ngành chủ trì: 0 điểm</t>
  </si>
  <si>
    <t>Tỷ lệ CQNN cấp phòng và tương đương có mạng LAN</t>
  </si>
  <si>
    <t>Số lượng cấp phòng có mạng LAN</t>
  </si>
  <si>
    <t>- Tổng số lượng đơn vị trực thuộc  của sở, ban, ngành (gọi là a)
- Tổng số lượng đơn vị trực thuộc của sở, ban, ngành có kết nối với mạng diện rộng của tỉnh (gọi là b)
- Tỷ lệ = b/a * 100%
Điểm = Tỷ lệ *Điểm tối đa</t>
  </si>
  <si>
    <t>- Số lượt truy cập trên Cổng TTĐT trong năm của đơn vị; 
   - Tỷ lệ lượt truy cập = Số lượt truy cập trên Cổng TTĐT trong năm của đơn vị/Tổng số lượt truy cập tại thời điểm cao nhất của đơn vị
Điểm = tỷ lệ * Điểm tối đa</t>
  </si>
  <si>
    <t xml:space="preserve">Tỷ lệ cán bộ chuyên trách CNTT có trình độ đại học chuyên ngành CNTT trở lên </t>
  </si>
  <si>
    <t>(Kèm theo Quyết định số          /QĐ-UBND ngày     /     /2021 của UBND tỉnh)</t>
  </si>
  <si>
    <t>PHỤ LỤC 1A</t>
  </si>
  <si>
    <t>PHƯƠNG PHÁP TÍNH ĐIỂM CHỈ SỐ CHUYỂN ĐỔI SỐ CẤP SỞ</t>
  </si>
  <si>
    <t>Người đứng đầu của cơ quan, đơn vị là trưởng ban chỉ đạo xây dựng chính quyền điện tử, chuyển đổi số của đơn vị</t>
  </si>
  <si>
    <t>Chủ trương, định hướng của cơ quan, đơn vị về chuyển đổi số, Chính quyền số</t>
  </si>
  <si>
    <t>Tỷ lệ triển khai công tác an toàn, an minh mạng cho các hệ thống thông tin Chính quyền số theo mô hình 04 lớp</t>
  </si>
  <si>
    <t>Tổng số HTTT</t>
  </si>
  <si>
    <t>Đổi điểm</t>
  </si>
  <si>
    <t>Có chuyên mục về Chuyển đổi số trên Cổng/Trang thông tin điện tử của cơ quan, đơn vị</t>
  </si>
  <si>
    <t>Có các tài liệu tuyên truyền (quyển, tờ rơi, video clip) về Chuyển đổi số, chính quyền số, chuyển đổi số trong cơ quan nhà nước</t>
  </si>
  <si>
    <t>Tổ chức các hội thảo, hội nghị cho cán bộ lãnh đạo, quản lý, công chức, viên chức của cơ quan, đơn vị về chuyển đổi số, Chính quyền số</t>
  </si>
  <si>
    <t>Số cuộc họp, hội nghị chuyên đề về chuyển đổi số, chính quyền số do người đứng đầu cơ quan, đơn vị chủ trì</t>
  </si>
  <si>
    <t>Cam kết của người đứng đầu cơ quan, đơn vị về quyết tâm đổi mới, cho phép thử nghiệm cái mới, ứng dụng công nghệ mới, thúc đẩy chuyển đổi số, Chính quyền số, kinh tế số, xã hội số trong phạm vi cơ quan, đơn vị</t>
  </si>
  <si>
    <t>Phát động phong trào thi đua chuyển đổi số trong toàn cơ quan, đơn vị. Lựa chọn, vinh danh, khen thưởng cho các điển hình tiên tiến về chuyển đổi số</t>
  </si>
  <si>
    <t>Gắn các mục tiêu, nhiệm vụ về chuyển đổi số với chiến lược, chương trình hành động, kế hoạch, mục tiêu, nhiệm vụ phát triển kinh tế - xã hội, bảo đảm quốc phòng, an ninh của cơ quan, đơn vị</t>
  </si>
  <si>
    <t>Kế hoạch, chương trình hoặc đề án về chuyển đổi số, phát triển chính quyền số, ứng dụng CNTT trong cơ quan, đơn vị giai đoạn 2021-2025</t>
  </si>
  <si>
    <t>Kế hoạch, chương trình hoặc đề án hàng năm về phát triển chính quyền số, ứng dụng CNTT trong cơ quan, đơn vị</t>
  </si>
  <si>
    <t>Ban hành hoặc sửa đổi, bổ sung các văn bản, cơ chế chính sách thuộc thẩm quyền của cơ quan, đơn vị nhằm tạo môi trường pháp lý thuận lợi cho chuyển đổi số, thúc đẩy chính quyền số, kinh tế số, xã hội số, sẵn sàng thử nghiệm và áp dụng cái mới</t>
  </si>
  <si>
    <t>Ban hành kế hoạch và triển khai việc số hóa kết quả giải quyết thủ tục hành chính còn hiệu lực trong cơ quan, đơn vị</t>
  </si>
  <si>
    <t>Quyết định thành lập Tổ công tác chuyển đổi số (hoặc văn bản giao cho phòng/đơn vị trực thuộc) trong cơ quan, đơn vị do Lãnh đạo cơ quan, đơn vị làm tổ trưởng và thành viên từ các phòng ban liên quan</t>
  </si>
  <si>
    <t>Tỷ lệ chi ngân sách của cơ quan, đơn vị cho CNTT</t>
  </si>
  <si>
    <t xml:space="preserve">Tỷ lệ chi ngân sách của cơ quan, đơn vị cho an toàn thông tin mạng </t>
  </si>
  <si>
    <t>Tỷ lệ CBCC tại cơ quan, đơn vị được trang bị máy tính</t>
  </si>
  <si>
    <t>Tỷ lệ đơn vị cấp phòng và tương đương đã kết nối với Mạng TSLCD cấp II</t>
  </si>
  <si>
    <t>Tỷ lệ số dịch vụ công trực tuyến của cơ quan, đơn vị có tích hợp, hỗ trợ thanh toán trực tuyến</t>
  </si>
  <si>
    <t>Tỷ lệ CBCC của cơ quan, đơn vị có tài khoản thư điện tử công vụ của tỉnh</t>
  </si>
  <si>
    <t>Tỷ lệ trao đổi văn bản điện tử của cơ quan, đơn vị</t>
  </si>
  <si>
    <t>Tổng số lượng văn bản đi được trao đổi của đơn vị (trừ văn bản mật)</t>
  </si>
  <si>
    <t>Tỷ lệ các đơn vị cấp phòng và tương đương đã được cấp chứng thư số</t>
  </si>
  <si>
    <t>Cơ quan, đơn vị đã triển khai ứng dụng Quản lý nhân sự</t>
  </si>
  <si>
    <t>Cơ quan, đơn vị đã triển khai ứng dụng Quản lý Tài chính - Kế toán</t>
  </si>
  <si>
    <t>Cơ quan, đơn vị đã triển khai ứng dụng Quản lý Thi đua Khen thưởng</t>
  </si>
  <si>
    <t>Cơ quan, đơn vị đã triển khai ứng dụng Quản lý Tài sản</t>
  </si>
  <si>
    <t>Tỷ lệ phòng ban, đơn vị có chức năng quản lý nhà nước thuộc, trực thuộc Sở, ban, ngành thực hiện hoạt động kiểm tra thông qua môi trường số và hệ thống thông tin của cơ quan quản lý</t>
  </si>
  <si>
    <t xml:space="preserve">Tỷ lệ hồ sơ trực tuyến của cơ quan, đơn vị </t>
  </si>
  <si>
    <t>Tỷ lệ hệ thống thông tin trong cơ quan, đơn vị được phê duyệt theo cấp độ</t>
  </si>
  <si>
    <t>Tỷ lệ hệ thống thông tin trong cơ quan, đơn vị được triển khai phương án bảo vệ theo hồ sơ đề xuất cấp độ được phê duyệt</t>
  </si>
  <si>
    <t xml:space="preserve">Cơ quan, đơn vị đã có chương trình, kế hoạch đào tạo, tập huấn về chuyển đổi số, kỹ năng số cho cán bộ công chức (CBCC) trong cơ quan nhà nước (CQNN) và Lãnh đạo các doanh nghiệp trên địa bàn  </t>
  </si>
  <si>
    <t>Cơ quan, đơn vị đã có chương trình, kế hoạch đào tạo, tập huấn về kỹ năng sử dụng và khai thác các dịch vụ công trực tuyến, các ứng dụng dùng chung, các dữ liệu mở do đơn vị cung cấp cho người dân và doanh nghiệp thuộc phạm vi quản lý.</t>
  </si>
  <si>
    <t>Tỷ lệ lãnh đạo cấp phòng của cơ quan, đơn vị  có tham gia ít nhất 1 khoá đào tạo, tập huấn về chuyển đổi số, kỹ năng số do tỉnh tổ chức</t>
  </si>
  <si>
    <t>Tỷ lệ CBCC trong cơ quan, đơn vị được tập huấn, bồi dưỡng về kỹ năng phân tích và xử lý dữ liệu, khai thác các dữ liệu số do Tỉnh cung cấp</t>
  </si>
  <si>
    <t>Tỷ lệ lãnh đạo của cơ quan, đơn vị được đào tạo về ATTT cho cán bộ quản lý</t>
  </si>
  <si>
    <t>Tỷ lệ cán bộ, công chức, viên chức của cơ quan, đơn vị được đào tạo về kỹ năng ATTT cho người sử dụng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</si>
</sst>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1"/>
      <color theme="1"/>
      <name val="Times New Roman"/>
      <family val="1"/>
    </font>
    <font>
      <i/>
      <sz val="11"/>
      <color theme="1"/>
      <name val="Calibri"/>
      <family val="2"/>
      <scheme val="minor"/>
    </font>
    <font>
      <b/>
      <i/>
      <sz val="11"/>
      <color theme="1"/>
      <name val="Calibri"/>
      <family val="2"/>
      <scheme val="minor"/>
    </font>
    <font>
      <b/>
      <i/>
      <sz val="11"/>
      <color theme="1"/>
      <name val="Times New Roman"/>
      <family val="1"/>
    </font>
    <font>
      <sz val="10"/>
      <color theme="1"/>
      <name val="Times New Roman"/>
      <family val="1"/>
    </font>
    <font>
      <i/>
      <sz val="14"/>
      <color theme="1"/>
      <name val="Times New Roman"/>
      <family val="1"/>
    </font>
  </fonts>
  <fills count="5">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cellStyleXfs>
  <cellXfs count="170">
    <xf numFmtId="0" fontId="0" fillId="0" borderId="0" xfId="0"/>
    <xf numFmtId="0" fontId="0" fillId="0" borderId="1" xfId="0"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horizontal="center" vertical="center"/>
    </xf>
    <xf numFmtId="0" fontId="1" fillId="0" borderId="1" xfId="0" applyFont="1" applyBorder="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3" fillId="4" borderId="1" xfId="0" applyFont="1" applyFill="1" applyBorder="1" applyAlignment="1">
      <alignment horizontal="left" vertical="center" wrapText="1"/>
    </xf>
    <xf numFmtId="0" fontId="3" fillId="4" borderId="1" xfId="0" quotePrefix="1" applyFont="1" applyFill="1" applyBorder="1" applyAlignment="1">
      <alignment horizontal="left" vertical="center" wrapText="1"/>
    </xf>
    <xf numFmtId="0" fontId="3" fillId="0" borderId="4" xfId="0" quotePrefix="1" applyFont="1" applyBorder="1" applyAlignment="1">
      <alignment vertical="center" wrapText="1"/>
    </xf>
    <xf numFmtId="0" fontId="3" fillId="0" borderId="1" xfId="0" quotePrefix="1" applyFont="1" applyBorder="1" applyAlignment="1">
      <alignment horizontal="justify" vertical="center" wrapText="1"/>
    </xf>
    <xf numFmtId="0" fontId="4" fillId="0" borderId="1" xfId="0" applyFont="1" applyBorder="1" applyAlignment="1">
      <alignment vertical="center"/>
    </xf>
    <xf numFmtId="0" fontId="3" fillId="0" borderId="1" xfId="0" applyFont="1" applyBorder="1" applyAlignment="1">
      <alignment horizontal="justify" vertical="center"/>
    </xf>
    <xf numFmtId="0" fontId="4" fillId="0" borderId="3" xfId="0" applyFont="1" applyBorder="1" applyAlignment="1">
      <alignment horizontal="left" vertical="center" wrapText="1"/>
    </xf>
    <xf numFmtId="0" fontId="2" fillId="0" borderId="1" xfId="0" applyFont="1" applyBorder="1" applyAlignment="1">
      <alignment vertical="center"/>
    </xf>
    <xf numFmtId="0" fontId="3" fillId="3" borderId="1" xfId="0" applyFont="1" applyFill="1" applyBorder="1" applyAlignment="1">
      <alignment horizontal="center" vertical="center" wrapText="1"/>
    </xf>
    <xf numFmtId="0" fontId="3" fillId="0" borderId="5" xfId="0" applyFont="1" applyBorder="1" applyAlignment="1">
      <alignment horizontal="left" vertical="center"/>
    </xf>
    <xf numFmtId="0" fontId="2" fillId="4" borderId="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vertical="center"/>
    </xf>
    <xf numFmtId="0" fontId="4" fillId="0" borderId="3" xfId="0" applyFont="1" applyBorder="1" applyAlignment="1">
      <alignment vertical="center" wrapText="1"/>
    </xf>
    <xf numFmtId="0" fontId="4" fillId="0" borderId="7" xfId="0" applyFont="1" applyBorder="1" applyAlignment="1">
      <alignment horizontal="left" vertical="center" wrapText="1"/>
    </xf>
    <xf numFmtId="0" fontId="4" fillId="0" borderId="2" xfId="0" applyFont="1" applyBorder="1" applyAlignment="1">
      <alignment vertical="center"/>
    </xf>
    <xf numFmtId="0" fontId="4" fillId="0" borderId="7" xfId="0" applyFont="1" applyBorder="1" applyAlignment="1">
      <alignment vertical="center"/>
    </xf>
    <xf numFmtId="0" fontId="2" fillId="0" borderId="2" xfId="0" applyFont="1" applyBorder="1" applyAlignment="1">
      <alignment vertical="center"/>
    </xf>
    <xf numFmtId="0" fontId="0" fillId="0" borderId="2" xfId="0" applyBorder="1" applyAlignment="1">
      <alignment vertical="top" wrapText="1"/>
    </xf>
    <xf numFmtId="0" fontId="3" fillId="0" borderId="6" xfId="0" quotePrefix="1" applyFont="1" applyBorder="1" applyAlignment="1">
      <alignment vertical="center" wrapText="1"/>
    </xf>
    <xf numFmtId="0" fontId="2" fillId="0" borderId="1"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3" xfId="0" quotePrefix="1"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wrapText="1"/>
    </xf>
    <xf numFmtId="0" fontId="3" fillId="0" borderId="2" xfId="0" applyFont="1" applyBorder="1" applyAlignment="1">
      <alignment horizontal="left" vertical="center" wrapText="1"/>
    </xf>
    <xf numFmtId="0" fontId="0" fillId="0" borderId="1" xfId="0" applyBorder="1"/>
    <xf numFmtId="0" fontId="0" fillId="0" borderId="1" xfId="0" applyBorder="1" applyAlignment="1">
      <alignment horizontal="center"/>
    </xf>
    <xf numFmtId="0" fontId="6"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center"/>
    </xf>
    <xf numFmtId="0" fontId="0" fillId="0" borderId="4" xfId="0" applyBorder="1"/>
    <xf numFmtId="0" fontId="8" fillId="0" borderId="1" xfId="0" applyFont="1" applyBorder="1"/>
    <xf numFmtId="0" fontId="7" fillId="0" borderId="1" xfId="0" applyFont="1" applyBorder="1"/>
    <xf numFmtId="0" fontId="0" fillId="0" borderId="1" xfId="0" applyBorder="1" applyAlignment="1"/>
    <xf numFmtId="2" fontId="4" fillId="0" borderId="1" xfId="0" applyNumberFormat="1" applyFont="1" applyBorder="1" applyAlignment="1">
      <alignment horizontal="center"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0" fillId="0" borderId="5" xfId="0" applyBorder="1" applyAlignment="1">
      <alignment horizontal="center"/>
    </xf>
    <xf numFmtId="0" fontId="3" fillId="3" borderId="6" xfId="0" applyFont="1" applyFill="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vertical="center" wrapText="1"/>
    </xf>
    <xf numFmtId="0" fontId="2" fillId="3" borderId="1" xfId="0" applyFont="1" applyFill="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 xfId="0" quotePrefix="1" applyFont="1" applyBorder="1" applyAlignment="1">
      <alignment horizontal="left" vertical="center" wrapText="1"/>
    </xf>
    <xf numFmtId="0" fontId="5" fillId="0" borderId="1"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2" fillId="2" borderId="1" xfId="0" applyFont="1" applyFill="1" applyBorder="1" applyAlignment="1">
      <alignment horizontal="center" vertical="center" wrapText="1"/>
    </xf>
    <xf numFmtId="0" fontId="0" fillId="0" borderId="1" xfId="0" applyBorder="1" applyAlignment="1">
      <alignment vertical="top" wrapText="1"/>
    </xf>
    <xf numFmtId="0" fontId="3" fillId="0" borderId="1" xfId="0" quotePrefix="1" applyFont="1" applyBorder="1" applyAlignment="1">
      <alignment vertical="center" wrapText="1"/>
    </xf>
    <xf numFmtId="0" fontId="3" fillId="0" borderId="1" xfId="0" applyFont="1" applyBorder="1" applyAlignment="1">
      <alignment vertical="center"/>
    </xf>
    <xf numFmtId="0" fontId="3" fillId="0" borderId="1" xfId="0" quotePrefix="1" applyFont="1" applyBorder="1" applyAlignment="1">
      <alignment horizontal="center" vertical="center" wrapText="1"/>
    </xf>
    <xf numFmtId="0" fontId="3" fillId="3" borderId="1" xfId="0" quotePrefix="1"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4" xfId="0" quotePrefix="1"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4" fillId="0" borderId="4" xfId="0" applyFont="1" applyBorder="1" applyAlignment="1">
      <alignmen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4" fillId="0" borderId="6" xfId="0" applyFont="1" applyBorder="1" applyAlignment="1">
      <alignment horizontal="center" vertical="center"/>
    </xf>
    <xf numFmtId="0" fontId="3" fillId="0" borderId="4" xfId="0" quotePrefix="1"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4" xfId="0" quotePrefix="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0" fillId="0" borderId="4" xfId="0" applyBorder="1" applyAlignment="1">
      <alignment horizontal="center"/>
    </xf>
    <xf numFmtId="0" fontId="0" fillId="0" borderId="6" xfId="0" applyBorder="1" applyAlignment="1">
      <alignment horizontal="center"/>
    </xf>
    <xf numFmtId="0" fontId="3" fillId="0" borderId="1" xfId="0" applyFont="1" applyBorder="1" applyAlignment="1">
      <alignment horizontal="center"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0" borderId="0" xfId="0" applyFont="1" applyAlignment="1">
      <alignment horizontal="center"/>
    </xf>
    <xf numFmtId="0" fontId="3" fillId="0" borderId="0" xfId="0" applyFont="1" applyBorder="1" applyAlignment="1">
      <alignment vertical="center" wrapText="1"/>
    </xf>
    <xf numFmtId="0" fontId="3" fillId="0" borderId="3" xfId="0" applyFont="1" applyBorder="1" applyAlignment="1">
      <alignment horizontal="left" vertical="center" wrapText="1"/>
    </xf>
    <xf numFmtId="0" fontId="10" fillId="0" borderId="1" xfId="0" applyFont="1" applyBorder="1" applyAlignment="1">
      <alignment vertical="center"/>
    </xf>
    <xf numFmtId="0" fontId="3" fillId="0" borderId="6" xfId="0" quotePrefix="1" applyFont="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1" xfId="0" quotePrefix="1" applyFont="1" applyFill="1" applyBorder="1" applyAlignment="1">
      <alignment vertical="center" wrapText="1"/>
    </xf>
    <xf numFmtId="0" fontId="3" fillId="0" borderId="4" xfId="0" quotePrefix="1" applyFont="1" applyBorder="1" applyAlignment="1">
      <alignment horizontal="left" vertical="center" wrapText="1"/>
    </xf>
    <xf numFmtId="0" fontId="3" fillId="4" borderId="6" xfId="0" applyFont="1" applyFill="1" applyBorder="1" applyAlignment="1">
      <alignment horizontal="center" vertical="center" wrapText="1"/>
    </xf>
    <xf numFmtId="0" fontId="5" fillId="4" borderId="6" xfId="0" applyFont="1" applyFill="1" applyBorder="1" applyAlignment="1">
      <alignment vertical="center" wrapText="1"/>
    </xf>
    <xf numFmtId="0" fontId="3" fillId="4" borderId="4" xfId="0" applyFont="1" applyFill="1" applyBorder="1" applyAlignment="1">
      <alignment vertical="center" wrapText="1"/>
    </xf>
    <xf numFmtId="0" fontId="3" fillId="4" borderId="6" xfId="0" applyFont="1" applyFill="1" applyBorder="1" applyAlignment="1">
      <alignment horizontal="center" vertical="center"/>
    </xf>
    <xf numFmtId="0" fontId="3" fillId="4" borderId="6" xfId="0" applyFont="1" applyFill="1" applyBorder="1" applyAlignment="1">
      <alignment horizontal="left" vertical="center"/>
    </xf>
    <xf numFmtId="0" fontId="3" fillId="0" borderId="1" xfId="0" applyFont="1" applyBorder="1" applyAlignment="1">
      <alignment horizontal="center" vertical="center" wrapText="1"/>
    </xf>
    <xf numFmtId="0" fontId="3" fillId="4" borderId="6" xfId="0" quotePrefix="1" applyFont="1" applyFill="1" applyBorder="1" applyAlignment="1">
      <alignment horizontal="left" vertical="center" wrapText="1"/>
    </xf>
    <xf numFmtId="0" fontId="5" fillId="4" borderId="1" xfId="0" applyFont="1" applyFill="1" applyBorder="1" applyAlignment="1">
      <alignmen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4" fillId="4" borderId="4" xfId="0" applyFont="1" applyFill="1" applyBorder="1" applyAlignment="1">
      <alignment vertical="center" wrapText="1"/>
    </xf>
    <xf numFmtId="0" fontId="10" fillId="4" borderId="4" xfId="0" applyFont="1" applyFill="1" applyBorder="1" applyAlignment="1">
      <alignment vertical="center"/>
    </xf>
    <xf numFmtId="0" fontId="3" fillId="4" borderId="3" xfId="0" applyFont="1" applyFill="1" applyBorder="1" applyAlignment="1">
      <alignment horizontal="left" vertical="center" wrapText="1"/>
    </xf>
    <xf numFmtId="0" fontId="3" fillId="4" borderId="1" xfId="0" applyFont="1" applyFill="1" applyBorder="1" applyAlignment="1">
      <alignment horizontal="center" vertical="center"/>
    </xf>
    <xf numFmtId="0" fontId="0" fillId="0" borderId="1" xfId="0" applyFont="1" applyBorder="1"/>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4" fillId="0" borderId="3" xfId="0" quotePrefix="1" applyFont="1" applyBorder="1" applyAlignment="1">
      <alignment vertical="center" wrapText="1"/>
    </xf>
    <xf numFmtId="0" fontId="2" fillId="0" borderId="0" xfId="0" applyFont="1" applyAlignment="1">
      <alignment horizontal="center"/>
    </xf>
    <xf numFmtId="0" fontId="3" fillId="0" borderId="4" xfId="0" quotePrefix="1"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1" fillId="0" borderId="0" xfId="0" applyFont="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quotePrefix="1" applyFont="1" applyBorder="1" applyAlignment="1">
      <alignment horizontal="center" vertical="center" wrapText="1"/>
    </xf>
    <xf numFmtId="0" fontId="3" fillId="0" borderId="10"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2"/>
  <sheetViews>
    <sheetView tabSelected="1" topLeftCell="A193" zoomScale="88" zoomScaleNormal="88" workbookViewId="0">
      <selection activeCell="G181" sqref="G181:G182"/>
    </sheetView>
  </sheetViews>
  <sheetFormatPr defaultRowHeight="15" x14ac:dyDescent="0.25"/>
  <cols>
    <col min="3" max="3" width="4.28515625" customWidth="1"/>
    <col min="4" max="4" width="38.42578125" customWidth="1"/>
    <col min="5" max="5" width="13.7109375" customWidth="1"/>
    <col min="6" max="6" width="12.85546875" customWidth="1"/>
    <col min="7" max="7" width="47.28515625" customWidth="1"/>
    <col min="8" max="8" width="24.5703125" customWidth="1"/>
    <col min="9" max="10" width="17.28515625" customWidth="1"/>
  </cols>
  <sheetData>
    <row r="1" spans="2:9" ht="15.75" x14ac:dyDescent="0.25">
      <c r="D1" s="146" t="s">
        <v>301</v>
      </c>
      <c r="E1" s="146"/>
      <c r="F1" s="146"/>
      <c r="G1" s="146"/>
      <c r="H1" s="146"/>
    </row>
    <row r="2" spans="2:9" ht="15.75" x14ac:dyDescent="0.25">
      <c r="D2" s="146" t="s">
        <v>302</v>
      </c>
      <c r="E2" s="146"/>
      <c r="F2" s="146"/>
      <c r="G2" s="146"/>
      <c r="H2" s="146"/>
    </row>
    <row r="3" spans="2:9" ht="18.75" x14ac:dyDescent="0.3">
      <c r="D3" s="155" t="s">
        <v>300</v>
      </c>
      <c r="E3" s="155"/>
      <c r="F3" s="155"/>
      <c r="G3" s="155"/>
      <c r="H3" s="155"/>
    </row>
    <row r="4" spans="2:9" ht="15.75" x14ac:dyDescent="0.25">
      <c r="B4" s="119" t="s">
        <v>293</v>
      </c>
      <c r="D4" s="113"/>
      <c r="E4" s="113"/>
      <c r="F4" s="113"/>
      <c r="G4" s="113"/>
      <c r="H4" s="113"/>
    </row>
    <row r="6" spans="2:9" ht="31.5" x14ac:dyDescent="0.25">
      <c r="B6" s="83" t="s">
        <v>0</v>
      </c>
      <c r="C6" s="112"/>
      <c r="D6" s="111" t="s">
        <v>1</v>
      </c>
      <c r="E6" s="83" t="s">
        <v>3</v>
      </c>
      <c r="F6" s="83" t="s">
        <v>91</v>
      </c>
      <c r="G6" s="83" t="s">
        <v>2</v>
      </c>
      <c r="H6" s="83" t="s">
        <v>177</v>
      </c>
      <c r="I6" s="83" t="s">
        <v>178</v>
      </c>
    </row>
    <row r="7" spans="2:9" ht="15.75" x14ac:dyDescent="0.25">
      <c r="B7" s="6"/>
      <c r="C7" s="6"/>
      <c r="D7" s="6"/>
      <c r="E7" s="6"/>
      <c r="F7" s="6"/>
      <c r="G7" s="6"/>
      <c r="H7" s="6"/>
      <c r="I7" s="50"/>
    </row>
    <row r="8" spans="2:9" ht="15.75" x14ac:dyDescent="0.25">
      <c r="B8" s="6" t="s">
        <v>4</v>
      </c>
      <c r="C8" s="150" t="s">
        <v>89</v>
      </c>
      <c r="D8" s="151"/>
      <c r="E8" s="24"/>
      <c r="F8" s="98"/>
      <c r="G8" s="6"/>
      <c r="H8" s="6"/>
      <c r="I8" s="50"/>
    </row>
    <row r="9" spans="2:9" ht="21" customHeight="1" x14ac:dyDescent="0.25">
      <c r="B9" s="6">
        <v>1</v>
      </c>
      <c r="C9" s="97"/>
      <c r="D9" s="97" t="s">
        <v>90</v>
      </c>
      <c r="E9" s="6"/>
      <c r="F9" s="23"/>
      <c r="G9" s="24"/>
      <c r="H9" s="6"/>
      <c r="I9" s="50"/>
    </row>
    <row r="10" spans="2:9" ht="14.65" customHeight="1" x14ac:dyDescent="0.25">
      <c r="B10" s="8">
        <v>1.1000000000000001</v>
      </c>
      <c r="C10" s="23"/>
      <c r="D10" s="114" t="s">
        <v>86</v>
      </c>
      <c r="E10" s="93"/>
      <c r="F10" s="67"/>
      <c r="G10" s="24"/>
      <c r="H10" s="6"/>
      <c r="I10" s="50"/>
    </row>
    <row r="11" spans="2:9" ht="15.75" x14ac:dyDescent="0.25">
      <c r="B11" s="8">
        <v>1.3</v>
      </c>
      <c r="C11" s="23"/>
      <c r="D11" s="86" t="s">
        <v>87</v>
      </c>
      <c r="E11" s="43"/>
      <c r="F11" s="86"/>
      <c r="G11" s="24"/>
      <c r="H11" s="6"/>
      <c r="I11" s="50"/>
    </row>
    <row r="12" spans="2:9" ht="31.5" customHeight="1" x14ac:dyDescent="0.25">
      <c r="B12" s="8">
        <v>1.4</v>
      </c>
      <c r="C12" s="23"/>
      <c r="D12" s="67" t="s">
        <v>88</v>
      </c>
      <c r="E12" s="93"/>
      <c r="F12" s="67"/>
      <c r="G12" s="24"/>
      <c r="H12" s="6"/>
      <c r="I12" s="50"/>
    </row>
    <row r="13" spans="2:9" ht="25.9" customHeight="1" x14ac:dyDescent="0.25">
      <c r="B13" s="8">
        <v>1.5</v>
      </c>
      <c r="C13" s="23"/>
      <c r="D13" s="67" t="s">
        <v>215</v>
      </c>
      <c r="E13" s="93"/>
      <c r="F13" s="67"/>
      <c r="G13" s="24"/>
      <c r="H13" s="6"/>
      <c r="I13" s="50"/>
    </row>
    <row r="14" spans="2:9" ht="15" customHeight="1" x14ac:dyDescent="0.25">
      <c r="B14" s="6">
        <v>2</v>
      </c>
      <c r="C14" s="64"/>
      <c r="D14" s="61" t="s">
        <v>68</v>
      </c>
      <c r="E14" s="62"/>
      <c r="F14" s="63"/>
      <c r="G14" s="24"/>
      <c r="H14" s="6"/>
      <c r="I14" s="50"/>
    </row>
    <row r="15" spans="2:9" ht="25.15" customHeight="1" x14ac:dyDescent="0.25">
      <c r="B15" s="8">
        <v>2.1</v>
      </c>
      <c r="C15" s="6"/>
      <c r="D15" s="7" t="s">
        <v>69</v>
      </c>
      <c r="E15" s="27"/>
      <c r="F15" s="7"/>
      <c r="G15" s="6"/>
      <c r="H15" s="6"/>
      <c r="I15" s="50"/>
    </row>
    <row r="16" spans="2:9" ht="19.899999999999999" customHeight="1" x14ac:dyDescent="0.25">
      <c r="B16" s="8" t="s">
        <v>20</v>
      </c>
      <c r="C16" s="6"/>
      <c r="D16" s="7" t="s">
        <v>70</v>
      </c>
      <c r="E16" s="27"/>
      <c r="F16" s="7"/>
      <c r="G16" s="6"/>
      <c r="H16" s="6"/>
      <c r="I16" s="50"/>
    </row>
    <row r="17" spans="2:9" ht="15.75" x14ac:dyDescent="0.25">
      <c r="B17" s="8" t="s">
        <v>22</v>
      </c>
      <c r="C17" s="6"/>
      <c r="D17" s="7" t="s">
        <v>71</v>
      </c>
      <c r="E17" s="27"/>
      <c r="F17" s="7"/>
      <c r="G17" s="6"/>
      <c r="H17" s="6"/>
      <c r="I17" s="50"/>
    </row>
    <row r="18" spans="2:9" ht="15.75" x14ac:dyDescent="0.25">
      <c r="B18" s="8" t="s">
        <v>77</v>
      </c>
      <c r="C18" s="6"/>
      <c r="D18" s="7" t="s">
        <v>72</v>
      </c>
      <c r="E18" s="27"/>
      <c r="F18" s="7"/>
      <c r="G18" s="6"/>
      <c r="H18" s="6"/>
      <c r="I18" s="50"/>
    </row>
    <row r="19" spans="2:9" ht="19.5" customHeight="1" x14ac:dyDescent="0.25">
      <c r="B19" s="8" t="s">
        <v>78</v>
      </c>
      <c r="C19" s="6"/>
      <c r="D19" s="7" t="s">
        <v>73</v>
      </c>
      <c r="E19" s="27"/>
      <c r="F19" s="7"/>
      <c r="G19" s="6"/>
      <c r="H19" s="6"/>
      <c r="I19" s="50"/>
    </row>
    <row r="20" spans="2:9" ht="15.75" x14ac:dyDescent="0.25">
      <c r="B20" s="8" t="s">
        <v>79</v>
      </c>
      <c r="C20" s="6"/>
      <c r="D20" s="7" t="s">
        <v>74</v>
      </c>
      <c r="E20" s="27"/>
      <c r="F20" s="7"/>
      <c r="G20" s="6"/>
      <c r="H20" s="6"/>
      <c r="I20" s="50"/>
    </row>
    <row r="21" spans="2:9" ht="31.15" customHeight="1" x14ac:dyDescent="0.25">
      <c r="B21" s="8">
        <v>2.2000000000000002</v>
      </c>
      <c r="C21" s="6"/>
      <c r="D21" s="7" t="s">
        <v>75</v>
      </c>
      <c r="E21" s="27"/>
      <c r="F21" s="7"/>
      <c r="G21" s="6"/>
      <c r="H21" s="6"/>
      <c r="I21" s="50"/>
    </row>
    <row r="22" spans="2:9" ht="22.5" customHeight="1" x14ac:dyDescent="0.25">
      <c r="B22" s="8" t="s">
        <v>24</v>
      </c>
      <c r="C22" s="6"/>
      <c r="D22" s="7" t="s">
        <v>76</v>
      </c>
      <c r="E22" s="27"/>
      <c r="F22" s="7"/>
      <c r="G22" s="6"/>
      <c r="H22" s="6"/>
      <c r="I22" s="50"/>
    </row>
    <row r="23" spans="2:9" ht="19.149999999999999" customHeight="1" x14ac:dyDescent="0.25">
      <c r="B23" s="8" t="s">
        <v>26</v>
      </c>
      <c r="C23" s="6"/>
      <c r="D23" s="7" t="s">
        <v>71</v>
      </c>
      <c r="E23" s="27"/>
      <c r="F23" s="7"/>
      <c r="G23" s="6"/>
      <c r="H23" s="6"/>
      <c r="I23" s="50"/>
    </row>
    <row r="24" spans="2:9" ht="15.75" x14ac:dyDescent="0.25">
      <c r="B24" s="8" t="s">
        <v>80</v>
      </c>
      <c r="C24" s="6"/>
      <c r="D24" s="7" t="s">
        <v>72</v>
      </c>
      <c r="E24" s="27"/>
      <c r="F24" s="7"/>
      <c r="G24" s="6"/>
      <c r="H24" s="6"/>
      <c r="I24" s="50"/>
    </row>
    <row r="25" spans="2:9" ht="19.5" customHeight="1" x14ac:dyDescent="0.25">
      <c r="B25" s="8" t="s">
        <v>81</v>
      </c>
      <c r="C25" s="6"/>
      <c r="D25" s="7" t="s">
        <v>73</v>
      </c>
      <c r="E25" s="27"/>
      <c r="F25" s="7"/>
      <c r="G25" s="6"/>
      <c r="H25" s="6"/>
      <c r="I25" s="50"/>
    </row>
    <row r="26" spans="2:9" ht="15.75" x14ac:dyDescent="0.25">
      <c r="B26" s="8" t="s">
        <v>82</v>
      </c>
      <c r="C26" s="6"/>
      <c r="D26" s="7" t="s">
        <v>74</v>
      </c>
      <c r="E26" s="27"/>
      <c r="F26" s="7"/>
      <c r="G26" s="6"/>
      <c r="H26" s="6"/>
      <c r="I26" s="50"/>
    </row>
    <row r="27" spans="2:9" ht="15.75" x14ac:dyDescent="0.25">
      <c r="B27" s="38" t="s">
        <v>83</v>
      </c>
      <c r="C27" s="20" t="s">
        <v>5</v>
      </c>
      <c r="D27" s="20"/>
      <c r="E27" s="3">
        <f>SUM(E28,E52,E77,E92,E146,E175)</f>
        <v>180</v>
      </c>
      <c r="F27" s="20"/>
      <c r="G27" s="20"/>
      <c r="H27" s="73"/>
      <c r="I27" s="50"/>
    </row>
    <row r="28" spans="2:9" ht="21.4" customHeight="1" x14ac:dyDescent="0.25">
      <c r="B28" s="38">
        <v>1</v>
      </c>
      <c r="C28" s="73"/>
      <c r="D28" s="73" t="s">
        <v>6</v>
      </c>
      <c r="E28" s="38">
        <f>SUM(E29,E42,E49)</f>
        <v>27</v>
      </c>
      <c r="F28" s="73"/>
      <c r="G28" s="73"/>
      <c r="H28" s="4"/>
      <c r="I28" s="50"/>
    </row>
    <row r="29" spans="2:9" ht="37.15" customHeight="1" x14ac:dyDescent="0.25">
      <c r="B29" s="9">
        <v>1.1000000000000001</v>
      </c>
      <c r="C29" s="68"/>
      <c r="D29" s="68" t="s">
        <v>92</v>
      </c>
      <c r="E29" s="28">
        <f>SUM(E30,E31,E33)</f>
        <v>10</v>
      </c>
      <c r="F29" s="17"/>
      <c r="G29" s="17"/>
      <c r="H29" s="78"/>
      <c r="I29" s="50"/>
    </row>
    <row r="30" spans="2:9" ht="91.5" customHeight="1" x14ac:dyDescent="0.25">
      <c r="B30" s="93" t="s">
        <v>7</v>
      </c>
      <c r="C30" s="93"/>
      <c r="D30" s="69" t="s">
        <v>308</v>
      </c>
      <c r="E30" s="92">
        <v>2</v>
      </c>
      <c r="F30" s="92"/>
      <c r="G30" s="91" t="s">
        <v>208</v>
      </c>
      <c r="H30" s="67" t="s">
        <v>8</v>
      </c>
      <c r="I30" s="94"/>
    </row>
    <row r="31" spans="2:9" ht="82.9" customHeight="1" x14ac:dyDescent="0.25">
      <c r="B31" s="93" t="s">
        <v>9</v>
      </c>
      <c r="C31" s="93"/>
      <c r="D31" s="67" t="s">
        <v>309</v>
      </c>
      <c r="E31" s="43">
        <v>2</v>
      </c>
      <c r="F31" s="18"/>
      <c r="G31" s="16" t="s">
        <v>262</v>
      </c>
      <c r="H31" s="67" t="s">
        <v>10</v>
      </c>
      <c r="I31" s="94"/>
    </row>
    <row r="32" spans="2:9" ht="91.9" customHeight="1" x14ac:dyDescent="0.25">
      <c r="B32" s="93" t="s">
        <v>93</v>
      </c>
      <c r="C32" s="93"/>
      <c r="D32" s="67" t="s">
        <v>216</v>
      </c>
      <c r="E32" s="43"/>
      <c r="F32" s="18"/>
      <c r="G32" s="16"/>
      <c r="H32" s="67"/>
      <c r="I32" s="95"/>
    </row>
    <row r="33" spans="2:9" ht="57.4" customHeight="1" x14ac:dyDescent="0.25">
      <c r="B33" s="93" t="s">
        <v>11</v>
      </c>
      <c r="C33" s="90"/>
      <c r="D33" s="69" t="s">
        <v>310</v>
      </c>
      <c r="E33" s="90">
        <v>6</v>
      </c>
      <c r="F33" s="89"/>
      <c r="G33" s="67" t="s">
        <v>245</v>
      </c>
      <c r="H33" s="39" t="s">
        <v>179</v>
      </c>
      <c r="I33" s="50"/>
    </row>
    <row r="34" spans="2:9" ht="43.9" customHeight="1" x14ac:dyDescent="0.25">
      <c r="B34" s="93" t="s">
        <v>93</v>
      </c>
      <c r="C34" s="84"/>
      <c r="D34" s="69" t="s">
        <v>94</v>
      </c>
      <c r="E34" s="93">
        <v>3</v>
      </c>
      <c r="F34" s="84"/>
      <c r="G34" s="120" t="s">
        <v>246</v>
      </c>
      <c r="H34" s="120"/>
      <c r="I34" s="50"/>
    </row>
    <row r="35" spans="2:9" ht="102" customHeight="1" x14ac:dyDescent="0.25">
      <c r="B35" s="93" t="s">
        <v>95</v>
      </c>
      <c r="C35" s="84"/>
      <c r="D35" s="69" t="s">
        <v>250</v>
      </c>
      <c r="E35" s="123">
        <v>3</v>
      </c>
      <c r="F35" s="84"/>
      <c r="G35" s="152" t="s">
        <v>266</v>
      </c>
      <c r="H35" s="120"/>
      <c r="I35" s="50"/>
    </row>
    <row r="36" spans="2:9" ht="54" customHeight="1" x14ac:dyDescent="0.25">
      <c r="B36" s="122" t="s">
        <v>96</v>
      </c>
      <c r="C36" s="84"/>
      <c r="D36" s="69" t="s">
        <v>251</v>
      </c>
      <c r="E36" s="84"/>
      <c r="F36" s="84"/>
      <c r="G36" s="153"/>
      <c r="H36" s="120"/>
      <c r="I36" s="50"/>
    </row>
    <row r="37" spans="2:9" ht="75.400000000000006" customHeight="1" x14ac:dyDescent="0.25">
      <c r="B37" s="122" t="s">
        <v>97</v>
      </c>
      <c r="C37" s="84"/>
      <c r="D37" s="69" t="s">
        <v>252</v>
      </c>
      <c r="E37" s="121"/>
      <c r="F37" s="84"/>
      <c r="G37" s="153"/>
      <c r="H37" s="120"/>
      <c r="I37" s="50"/>
    </row>
    <row r="38" spans="2:9" ht="85.9" customHeight="1" x14ac:dyDescent="0.25">
      <c r="B38" s="93"/>
      <c r="C38" s="84"/>
      <c r="D38" s="69" t="s">
        <v>253</v>
      </c>
      <c r="E38" s="93"/>
      <c r="F38" s="84"/>
      <c r="G38" s="153"/>
      <c r="H38" s="120"/>
      <c r="I38" s="50"/>
    </row>
    <row r="39" spans="2:9" ht="59.65" customHeight="1" x14ac:dyDescent="0.25">
      <c r="B39" s="93" t="s">
        <v>98</v>
      </c>
      <c r="C39" s="84"/>
      <c r="D39" s="69" t="s">
        <v>254</v>
      </c>
      <c r="E39" s="93"/>
      <c r="F39" s="84"/>
      <c r="G39" s="153"/>
      <c r="H39" s="120"/>
      <c r="I39" s="50"/>
    </row>
    <row r="40" spans="2:9" ht="43.5" customHeight="1" x14ac:dyDescent="0.25">
      <c r="B40" s="93" t="s">
        <v>97</v>
      </c>
      <c r="C40" s="84"/>
      <c r="D40" s="69" t="s">
        <v>255</v>
      </c>
      <c r="E40" s="90"/>
      <c r="F40" s="84"/>
      <c r="G40" s="153"/>
      <c r="H40" s="120"/>
      <c r="I40" s="50"/>
    </row>
    <row r="41" spans="2:9" ht="44.65" customHeight="1" x14ac:dyDescent="0.25">
      <c r="B41" s="93" t="s">
        <v>97</v>
      </c>
      <c r="C41" s="84"/>
      <c r="D41" s="89" t="s">
        <v>256</v>
      </c>
      <c r="E41" s="29"/>
      <c r="F41" s="84"/>
      <c r="G41" s="154"/>
      <c r="H41" s="79"/>
      <c r="I41" s="50"/>
    </row>
    <row r="42" spans="2:9" ht="49.9" customHeight="1" x14ac:dyDescent="0.25">
      <c r="B42" s="9">
        <v>1.2</v>
      </c>
      <c r="C42" s="68"/>
      <c r="D42" s="45" t="s">
        <v>12</v>
      </c>
      <c r="E42" s="28">
        <f>SUM(E43,E44,E45,E48)</f>
        <v>12</v>
      </c>
      <c r="F42" s="17"/>
      <c r="G42" s="17"/>
      <c r="H42" s="68"/>
      <c r="I42" s="50"/>
    </row>
    <row r="43" spans="2:9" ht="51" customHeight="1" x14ac:dyDescent="0.25">
      <c r="B43" s="8" t="s">
        <v>13</v>
      </c>
      <c r="C43" s="124"/>
      <c r="D43" s="125" t="s">
        <v>303</v>
      </c>
      <c r="E43" s="124">
        <v>3</v>
      </c>
      <c r="F43" s="124"/>
      <c r="G43" s="126" t="s">
        <v>210</v>
      </c>
      <c r="H43" s="5" t="s">
        <v>249</v>
      </c>
      <c r="I43" s="94"/>
    </row>
    <row r="44" spans="2:9" ht="100.9" customHeight="1" x14ac:dyDescent="0.25">
      <c r="B44" s="93" t="s">
        <v>14</v>
      </c>
      <c r="C44" s="92"/>
      <c r="D44" s="69" t="s">
        <v>311</v>
      </c>
      <c r="E44" s="92">
        <v>3</v>
      </c>
      <c r="F44" s="92"/>
      <c r="G44" s="15" t="s">
        <v>294</v>
      </c>
      <c r="H44" s="39" t="s">
        <v>285</v>
      </c>
      <c r="I44" s="94"/>
    </row>
    <row r="45" spans="2:9" ht="110.25" x14ac:dyDescent="0.25">
      <c r="B45" s="110" t="s">
        <v>15</v>
      </c>
      <c r="C45" s="13"/>
      <c r="D45" s="13" t="s">
        <v>312</v>
      </c>
      <c r="E45" s="8">
        <v>3</v>
      </c>
      <c r="F45" s="13"/>
      <c r="G45" s="13" t="s">
        <v>213</v>
      </c>
      <c r="H45" s="13" t="s">
        <v>16</v>
      </c>
      <c r="I45" s="39"/>
    </row>
    <row r="46" spans="2:9" ht="61.5" customHeight="1" x14ac:dyDescent="0.25">
      <c r="B46" s="110" t="s">
        <v>93</v>
      </c>
      <c r="C46" s="69"/>
      <c r="D46" s="69" t="s">
        <v>217</v>
      </c>
      <c r="E46" s="110">
        <v>2</v>
      </c>
      <c r="F46" s="69"/>
      <c r="G46" s="69"/>
      <c r="H46" s="69"/>
      <c r="I46" s="50"/>
    </row>
    <row r="47" spans="2:9" ht="15.75" x14ac:dyDescent="0.25">
      <c r="B47" s="110" t="s">
        <v>95</v>
      </c>
      <c r="C47" s="69"/>
      <c r="D47" s="69" t="s">
        <v>257</v>
      </c>
      <c r="E47" s="110">
        <v>1</v>
      </c>
      <c r="F47" s="69"/>
      <c r="G47" s="69"/>
      <c r="H47" s="69"/>
      <c r="I47" s="50"/>
    </row>
    <row r="48" spans="2:9" ht="63" x14ac:dyDescent="0.25">
      <c r="B48" s="110" t="s">
        <v>17</v>
      </c>
      <c r="C48" s="69"/>
      <c r="D48" s="69" t="s">
        <v>313</v>
      </c>
      <c r="E48" s="110">
        <v>3</v>
      </c>
      <c r="F48" s="69"/>
      <c r="G48" s="69" t="s">
        <v>218</v>
      </c>
      <c r="H48" s="69"/>
      <c r="I48" s="50"/>
    </row>
    <row r="49" spans="2:9" ht="47.25" x14ac:dyDescent="0.25">
      <c r="B49" s="9">
        <v>1.3</v>
      </c>
      <c r="C49" s="45"/>
      <c r="D49" s="45" t="s">
        <v>304</v>
      </c>
      <c r="E49" s="9">
        <f>SUM(E50)</f>
        <v>5</v>
      </c>
      <c r="F49" s="69"/>
      <c r="G49" s="69"/>
      <c r="H49" s="69"/>
      <c r="I49" s="50"/>
    </row>
    <row r="50" spans="2:9" ht="78.75" x14ac:dyDescent="0.25">
      <c r="B50" s="110" t="s">
        <v>219</v>
      </c>
      <c r="C50" s="69"/>
      <c r="D50" s="69" t="s">
        <v>314</v>
      </c>
      <c r="E50" s="110">
        <v>5</v>
      </c>
      <c r="F50" s="69"/>
      <c r="G50" s="147" t="s">
        <v>263</v>
      </c>
      <c r="H50" s="69" t="s">
        <v>264</v>
      </c>
      <c r="I50" s="50"/>
    </row>
    <row r="51" spans="2:9" ht="47.25" x14ac:dyDescent="0.25">
      <c r="B51" s="110" t="s">
        <v>97</v>
      </c>
      <c r="C51" s="69"/>
      <c r="D51" s="69" t="s">
        <v>258</v>
      </c>
      <c r="E51" s="69"/>
      <c r="F51" s="69"/>
      <c r="G51" s="148"/>
      <c r="H51" s="69"/>
      <c r="I51" s="50"/>
    </row>
    <row r="52" spans="2:9" ht="15.75" x14ac:dyDescent="0.25">
      <c r="B52" s="38">
        <v>2</v>
      </c>
      <c r="C52" s="73"/>
      <c r="D52" s="20" t="s">
        <v>18</v>
      </c>
      <c r="E52" s="3">
        <f>SUM(E53,E56,E63,E65)</f>
        <v>22</v>
      </c>
      <c r="F52" s="20"/>
      <c r="G52" s="20"/>
      <c r="H52" s="86"/>
      <c r="I52" s="50"/>
    </row>
    <row r="53" spans="2:9" ht="63" x14ac:dyDescent="0.25">
      <c r="B53" s="38">
        <v>2.1</v>
      </c>
      <c r="C53" s="10"/>
      <c r="D53" s="10" t="s">
        <v>19</v>
      </c>
      <c r="E53" s="9">
        <f>SUM(E54,E55)</f>
        <v>6</v>
      </c>
      <c r="F53" s="68"/>
      <c r="G53" s="68"/>
      <c r="H53" s="4"/>
      <c r="I53" s="50"/>
    </row>
    <row r="54" spans="2:9" ht="63" x14ac:dyDescent="0.25">
      <c r="B54" s="110" t="s">
        <v>20</v>
      </c>
      <c r="C54" s="73"/>
      <c r="D54" s="106" t="s">
        <v>315</v>
      </c>
      <c r="E54" s="105">
        <v>3</v>
      </c>
      <c r="F54" s="105"/>
      <c r="G54" s="85" t="s">
        <v>212</v>
      </c>
      <c r="H54" s="67" t="s">
        <v>21</v>
      </c>
      <c r="I54" s="108"/>
    </row>
    <row r="55" spans="2:9" ht="70.900000000000006" customHeight="1" x14ac:dyDescent="0.25">
      <c r="B55" s="110" t="s">
        <v>22</v>
      </c>
      <c r="C55" s="67"/>
      <c r="D55" s="106" t="s">
        <v>316</v>
      </c>
      <c r="E55" s="105">
        <v>3</v>
      </c>
      <c r="F55" s="105"/>
      <c r="G55" s="85" t="s">
        <v>212</v>
      </c>
      <c r="H55" s="67" t="s">
        <v>21</v>
      </c>
      <c r="I55" s="108"/>
    </row>
    <row r="56" spans="2:9" ht="52.9" customHeight="1" x14ac:dyDescent="0.25">
      <c r="B56" s="38">
        <v>2.2000000000000002</v>
      </c>
      <c r="C56" s="68"/>
      <c r="D56" s="10" t="s">
        <v>23</v>
      </c>
      <c r="E56" s="28">
        <f>SUM(E57,E58)</f>
        <v>10</v>
      </c>
      <c r="F56" s="17"/>
      <c r="G56" s="17"/>
      <c r="H56" s="78"/>
      <c r="I56" s="50"/>
    </row>
    <row r="57" spans="2:9" ht="220.5" x14ac:dyDescent="0.25">
      <c r="B57" s="110" t="s">
        <v>24</v>
      </c>
      <c r="C57" s="68"/>
      <c r="D57" s="85" t="s">
        <v>317</v>
      </c>
      <c r="E57" s="102">
        <v>5</v>
      </c>
      <c r="F57" s="102"/>
      <c r="G57" s="77" t="s">
        <v>190</v>
      </c>
      <c r="H57" s="67" t="s">
        <v>25</v>
      </c>
      <c r="I57" s="108"/>
    </row>
    <row r="58" spans="2:9" ht="47.25" x14ac:dyDescent="0.25">
      <c r="B58" s="110" t="s">
        <v>26</v>
      </c>
      <c r="C58" s="67"/>
      <c r="D58" s="67" t="s">
        <v>318</v>
      </c>
      <c r="E58" s="110">
        <v>5</v>
      </c>
      <c r="F58" s="67"/>
      <c r="G58" s="147" t="s">
        <v>222</v>
      </c>
      <c r="H58" s="67"/>
      <c r="I58" s="50"/>
    </row>
    <row r="59" spans="2:9" ht="31.5" x14ac:dyDescent="0.25">
      <c r="B59" s="110" t="s">
        <v>93</v>
      </c>
      <c r="C59" s="67"/>
      <c r="D59" s="86" t="s">
        <v>99</v>
      </c>
      <c r="E59" s="110">
        <v>0.5</v>
      </c>
      <c r="F59" s="67"/>
      <c r="G59" s="149"/>
      <c r="H59" s="110" t="s">
        <v>21</v>
      </c>
      <c r="I59" s="51"/>
    </row>
    <row r="60" spans="2:9" ht="31.5" x14ac:dyDescent="0.25">
      <c r="B60" s="110" t="s">
        <v>95</v>
      </c>
      <c r="C60" s="67"/>
      <c r="D60" s="69" t="s">
        <v>100</v>
      </c>
      <c r="E60" s="79"/>
      <c r="F60" s="79"/>
      <c r="G60" s="149"/>
      <c r="H60" s="104"/>
      <c r="I60" s="109"/>
    </row>
    <row r="61" spans="2:9" ht="31.5" x14ac:dyDescent="0.25">
      <c r="B61" s="110" t="s">
        <v>97</v>
      </c>
      <c r="C61" s="50"/>
      <c r="D61" s="69" t="s">
        <v>220</v>
      </c>
      <c r="E61" s="50"/>
      <c r="F61" s="50"/>
      <c r="G61" s="149"/>
      <c r="H61" s="50"/>
      <c r="I61" s="50"/>
    </row>
    <row r="62" spans="2:9" ht="86.65" customHeight="1" x14ac:dyDescent="0.25">
      <c r="B62" s="110" t="s">
        <v>97</v>
      </c>
      <c r="C62" s="50"/>
      <c r="D62" s="69" t="s">
        <v>221</v>
      </c>
      <c r="E62" s="50"/>
      <c r="F62" s="50"/>
      <c r="G62" s="148"/>
      <c r="H62" s="50"/>
      <c r="I62" s="50"/>
    </row>
    <row r="63" spans="2:9" ht="31.5" x14ac:dyDescent="0.25">
      <c r="B63" s="9">
        <v>2.2999999999999998</v>
      </c>
      <c r="C63" s="68"/>
      <c r="D63" s="10" t="s">
        <v>27</v>
      </c>
      <c r="E63" s="28">
        <v>1</v>
      </c>
      <c r="F63" s="17"/>
      <c r="G63" s="17"/>
      <c r="H63" s="78"/>
      <c r="I63" s="50"/>
    </row>
    <row r="64" spans="2:9" ht="94.5" x14ac:dyDescent="0.25">
      <c r="B64" s="110" t="s">
        <v>207</v>
      </c>
      <c r="C64" s="67"/>
      <c r="D64" s="69" t="s">
        <v>319</v>
      </c>
      <c r="E64" s="110">
        <v>1</v>
      </c>
      <c r="F64" s="110"/>
      <c r="G64" s="85" t="s">
        <v>211</v>
      </c>
      <c r="H64" s="67" t="s">
        <v>29</v>
      </c>
      <c r="I64" s="50"/>
    </row>
    <row r="65" spans="2:9" ht="15.75" x14ac:dyDescent="0.25">
      <c r="B65" s="9">
        <v>2.4</v>
      </c>
      <c r="C65" s="68"/>
      <c r="D65" s="17" t="s">
        <v>30</v>
      </c>
      <c r="E65" s="28">
        <f>SUM(E66,E71,E73)</f>
        <v>5</v>
      </c>
      <c r="F65" s="17"/>
      <c r="G65" s="17"/>
      <c r="H65" s="68"/>
      <c r="I65" s="50"/>
    </row>
    <row r="66" spans="2:9" ht="31.5" x14ac:dyDescent="0.25">
      <c r="B66" s="110" t="s">
        <v>31</v>
      </c>
      <c r="C66" s="67"/>
      <c r="D66" s="67" t="s">
        <v>320</v>
      </c>
      <c r="E66" s="43">
        <v>3</v>
      </c>
      <c r="F66" s="86"/>
      <c r="G66" s="147" t="s">
        <v>191</v>
      </c>
      <c r="H66" s="156" t="s">
        <v>32</v>
      </c>
      <c r="I66" s="51"/>
    </row>
    <row r="67" spans="2:9" ht="15.75" x14ac:dyDescent="0.25">
      <c r="B67" s="110" t="s">
        <v>93</v>
      </c>
      <c r="C67" s="67"/>
      <c r="D67" s="86" t="s">
        <v>102</v>
      </c>
      <c r="E67" s="86"/>
      <c r="F67" s="86"/>
      <c r="G67" s="149"/>
      <c r="H67" s="156"/>
      <c r="I67" s="51"/>
    </row>
    <row r="68" spans="2:9" ht="15.75" x14ac:dyDescent="0.25">
      <c r="B68" s="110" t="s">
        <v>95</v>
      </c>
      <c r="C68" s="67"/>
      <c r="D68" s="86" t="s">
        <v>103</v>
      </c>
      <c r="E68" s="86"/>
      <c r="F68" s="86"/>
      <c r="G68" s="149"/>
      <c r="H68" s="156"/>
      <c r="I68" s="51"/>
    </row>
    <row r="69" spans="2:9" ht="15.75" x14ac:dyDescent="0.25">
      <c r="B69" s="110" t="s">
        <v>97</v>
      </c>
      <c r="C69" s="67"/>
      <c r="D69" s="86" t="s">
        <v>101</v>
      </c>
      <c r="E69" s="25"/>
      <c r="F69" s="86"/>
      <c r="G69" s="149"/>
      <c r="H69" s="156"/>
      <c r="I69" s="51"/>
    </row>
    <row r="70" spans="2:9" ht="15.75" x14ac:dyDescent="0.25">
      <c r="B70" s="110" t="s">
        <v>97</v>
      </c>
      <c r="C70" s="67"/>
      <c r="D70" s="86" t="s">
        <v>104</v>
      </c>
      <c r="E70" s="86"/>
      <c r="F70" s="86"/>
      <c r="G70" s="148"/>
      <c r="H70" s="156"/>
      <c r="I70" s="51"/>
    </row>
    <row r="71" spans="2:9" ht="31.5" x14ac:dyDescent="0.25">
      <c r="B71" s="110" t="s">
        <v>33</v>
      </c>
      <c r="C71" s="73"/>
      <c r="D71" s="67" t="s">
        <v>321</v>
      </c>
      <c r="E71" s="43">
        <v>1</v>
      </c>
      <c r="F71" s="20"/>
      <c r="G71" s="147" t="s">
        <v>180</v>
      </c>
      <c r="H71" s="110"/>
      <c r="I71" s="51"/>
    </row>
    <row r="72" spans="2:9" ht="115.9" customHeight="1" x14ac:dyDescent="0.25">
      <c r="B72" s="38" t="s">
        <v>97</v>
      </c>
      <c r="C72" s="68"/>
      <c r="D72" s="86" t="s">
        <v>105</v>
      </c>
      <c r="E72" s="68"/>
      <c r="F72" s="31"/>
      <c r="G72" s="148"/>
      <c r="H72" s="110"/>
      <c r="I72" s="51"/>
    </row>
    <row r="73" spans="2:9" ht="15.75" x14ac:dyDescent="0.25">
      <c r="B73" s="110" t="s">
        <v>106</v>
      </c>
      <c r="C73" s="73"/>
      <c r="D73" s="86" t="s">
        <v>107</v>
      </c>
      <c r="E73" s="43">
        <v>1</v>
      </c>
      <c r="F73" s="80"/>
      <c r="G73" s="39"/>
      <c r="H73" s="78"/>
      <c r="I73" s="50"/>
    </row>
    <row r="74" spans="2:9" ht="141.75" x14ac:dyDescent="0.25">
      <c r="B74" s="110" t="s">
        <v>93</v>
      </c>
      <c r="C74" s="75"/>
      <c r="D74" s="69" t="s">
        <v>181</v>
      </c>
      <c r="E74" s="43"/>
      <c r="F74" s="43"/>
      <c r="G74" s="69" t="s">
        <v>259</v>
      </c>
      <c r="H74" s="110" t="s">
        <v>28</v>
      </c>
      <c r="I74" s="51"/>
    </row>
    <row r="75" spans="2:9" ht="15.75" x14ac:dyDescent="0.25">
      <c r="B75" s="110" t="s">
        <v>97</v>
      </c>
      <c r="C75" s="75"/>
      <c r="D75" s="67" t="s">
        <v>108</v>
      </c>
      <c r="E75" s="43"/>
      <c r="F75" s="81"/>
      <c r="G75" s="107"/>
      <c r="H75" s="104"/>
      <c r="I75" s="109"/>
    </row>
    <row r="76" spans="2:9" ht="31.5" x14ac:dyDescent="0.25">
      <c r="B76" s="38" t="s">
        <v>97</v>
      </c>
      <c r="C76" s="76"/>
      <c r="D76" s="67" t="s">
        <v>109</v>
      </c>
      <c r="E76" s="34"/>
      <c r="F76" s="34"/>
      <c r="G76" s="107"/>
      <c r="H76" s="103"/>
      <c r="I76" s="109"/>
    </row>
    <row r="77" spans="2:9" ht="36" customHeight="1" x14ac:dyDescent="0.25">
      <c r="B77" s="38">
        <v>3</v>
      </c>
      <c r="C77" s="73"/>
      <c r="D77" s="20" t="s">
        <v>34</v>
      </c>
      <c r="E77" s="3">
        <f>SUM(E78,E81,E87,E90)</f>
        <v>9</v>
      </c>
      <c r="F77" s="22"/>
      <c r="H77" s="67"/>
      <c r="I77" s="50"/>
    </row>
    <row r="78" spans="2:9" ht="30" customHeight="1" x14ac:dyDescent="0.25">
      <c r="B78" s="9">
        <v>3.1</v>
      </c>
      <c r="C78" s="73"/>
      <c r="D78" s="45" t="s">
        <v>189</v>
      </c>
      <c r="E78" s="81">
        <v>1</v>
      </c>
      <c r="F78" s="70"/>
      <c r="G78" s="67"/>
      <c r="H78" s="67"/>
      <c r="I78" s="50"/>
    </row>
    <row r="79" spans="2:9" ht="78.75" x14ac:dyDescent="0.25">
      <c r="B79" s="21" t="s">
        <v>261</v>
      </c>
      <c r="C79" s="74"/>
      <c r="D79" s="67" t="s">
        <v>322</v>
      </c>
      <c r="E79" s="21">
        <v>1</v>
      </c>
      <c r="F79" s="71"/>
      <c r="G79" s="46" t="s">
        <v>270</v>
      </c>
      <c r="H79" s="71"/>
      <c r="I79" s="50"/>
    </row>
    <row r="80" spans="2:9" ht="15.75" x14ac:dyDescent="0.25">
      <c r="B80" s="21" t="s">
        <v>93</v>
      </c>
      <c r="C80" s="74"/>
      <c r="D80" s="67" t="s">
        <v>110</v>
      </c>
      <c r="E80" s="71"/>
      <c r="F80" s="71"/>
      <c r="G80" s="67"/>
      <c r="H80" s="71"/>
      <c r="I80" s="50"/>
    </row>
    <row r="81" spans="2:9" ht="15.75" x14ac:dyDescent="0.25">
      <c r="B81" s="9">
        <v>3.2</v>
      </c>
      <c r="C81" s="73"/>
      <c r="D81" s="33" t="s">
        <v>35</v>
      </c>
      <c r="E81" s="28">
        <f>SUM(E82,E84)</f>
        <v>2</v>
      </c>
      <c r="F81" s="17"/>
      <c r="G81" s="67"/>
      <c r="H81" s="78"/>
      <c r="I81" s="50"/>
    </row>
    <row r="82" spans="2:9" ht="78.75" x14ac:dyDescent="0.25">
      <c r="B82" s="110" t="s">
        <v>36</v>
      </c>
      <c r="C82" s="78"/>
      <c r="D82" s="39" t="s">
        <v>295</v>
      </c>
      <c r="E82" s="110">
        <v>1</v>
      </c>
      <c r="F82" s="69"/>
      <c r="G82" s="127" t="s">
        <v>271</v>
      </c>
      <c r="H82" s="78"/>
      <c r="I82" s="108"/>
    </row>
    <row r="83" spans="2:9" ht="15.75" x14ac:dyDescent="0.25">
      <c r="B83" s="110" t="s">
        <v>93</v>
      </c>
      <c r="C83" s="78"/>
      <c r="D83" s="39" t="s">
        <v>296</v>
      </c>
      <c r="E83" s="81"/>
      <c r="F83" s="82"/>
      <c r="G83" s="107"/>
      <c r="H83" s="78"/>
      <c r="I83" s="109"/>
    </row>
    <row r="84" spans="2:9" ht="94.5" x14ac:dyDescent="0.25">
      <c r="B84" s="110" t="s">
        <v>37</v>
      </c>
      <c r="C84" s="67"/>
      <c r="D84" s="39" t="s">
        <v>84</v>
      </c>
      <c r="E84" s="110">
        <v>1</v>
      </c>
      <c r="F84" s="69"/>
      <c r="G84" s="88" t="s">
        <v>272</v>
      </c>
      <c r="H84" s="67"/>
      <c r="I84" s="108"/>
    </row>
    <row r="85" spans="2:9" ht="31.5" x14ac:dyDescent="0.25">
      <c r="B85" s="110" t="s">
        <v>93</v>
      </c>
      <c r="C85" s="67"/>
      <c r="D85" s="39" t="s">
        <v>273</v>
      </c>
      <c r="E85" s="43"/>
      <c r="F85" s="70"/>
      <c r="G85" s="66"/>
      <c r="H85" s="67"/>
      <c r="I85" s="65"/>
    </row>
    <row r="86" spans="2:9" ht="31.5" x14ac:dyDescent="0.25">
      <c r="B86" s="110" t="s">
        <v>95</v>
      </c>
      <c r="C86" s="67"/>
      <c r="D86" s="39" t="s">
        <v>274</v>
      </c>
      <c r="E86" s="43"/>
      <c r="F86" s="70"/>
      <c r="G86" s="71"/>
      <c r="H86" s="67"/>
      <c r="I86" s="109"/>
    </row>
    <row r="87" spans="2:9" ht="47.25" x14ac:dyDescent="0.25">
      <c r="B87" s="9">
        <v>3.3</v>
      </c>
      <c r="C87" s="73"/>
      <c r="D87" s="10" t="s">
        <v>223</v>
      </c>
      <c r="E87" s="3">
        <v>3</v>
      </c>
      <c r="F87" s="20"/>
      <c r="G87" s="145"/>
      <c r="H87" s="86"/>
      <c r="I87" s="142" t="s">
        <v>307</v>
      </c>
    </row>
    <row r="88" spans="2:9" ht="110.25" x14ac:dyDescent="0.25">
      <c r="B88" s="143"/>
      <c r="C88" s="68"/>
      <c r="D88" s="39" t="s">
        <v>323</v>
      </c>
      <c r="E88" s="43">
        <v>3</v>
      </c>
      <c r="F88" s="17"/>
      <c r="G88" s="85" t="s">
        <v>297</v>
      </c>
      <c r="H88" s="67"/>
      <c r="I88" s="142"/>
    </row>
    <row r="89" spans="2:9" ht="31.5" x14ac:dyDescent="0.25">
      <c r="B89" s="133"/>
      <c r="C89" s="142"/>
      <c r="D89" s="39" t="s">
        <v>286</v>
      </c>
      <c r="E89" s="142"/>
      <c r="F89" s="142"/>
      <c r="G89" s="142"/>
      <c r="H89" s="50"/>
      <c r="I89" s="50"/>
    </row>
    <row r="90" spans="2:9" ht="15.75" x14ac:dyDescent="0.25">
      <c r="B90" s="9">
        <v>3.4</v>
      </c>
      <c r="C90" s="78"/>
      <c r="D90" s="33" t="s">
        <v>38</v>
      </c>
      <c r="E90" s="28">
        <f>SUM(E91)</f>
        <v>3</v>
      </c>
      <c r="F90" s="70"/>
      <c r="G90" s="67"/>
      <c r="H90" s="67"/>
      <c r="I90" s="50"/>
    </row>
    <row r="91" spans="2:9" ht="110.25" x14ac:dyDescent="0.25">
      <c r="B91" s="128"/>
      <c r="C91" s="129"/>
      <c r="D91" s="130" t="s">
        <v>324</v>
      </c>
      <c r="E91" s="131">
        <v>3</v>
      </c>
      <c r="F91" s="132"/>
      <c r="G91" s="126" t="s">
        <v>260</v>
      </c>
      <c r="H91" s="79"/>
      <c r="I91" s="50"/>
    </row>
    <row r="92" spans="2:9" ht="15.75" x14ac:dyDescent="0.25">
      <c r="B92" s="38">
        <v>4</v>
      </c>
      <c r="C92" s="78"/>
      <c r="D92" s="35" t="s">
        <v>39</v>
      </c>
      <c r="E92" s="3">
        <f>SUM(E93,E96,E103,E109,E114,E118,E124,E129,E134,E141)</f>
        <v>55</v>
      </c>
      <c r="F92" s="70"/>
      <c r="G92" s="67"/>
      <c r="H92" s="67"/>
      <c r="I92" s="50"/>
    </row>
    <row r="93" spans="2:9" ht="15.75" x14ac:dyDescent="0.25">
      <c r="B93" s="9">
        <v>4.0999999999999996</v>
      </c>
      <c r="C93" s="78"/>
      <c r="D93" s="17" t="s">
        <v>40</v>
      </c>
      <c r="E93" s="28">
        <v>2</v>
      </c>
      <c r="F93" s="42"/>
      <c r="G93" s="68"/>
      <c r="H93" s="67"/>
      <c r="I93" s="57"/>
    </row>
    <row r="94" spans="2:9" ht="31.5" x14ac:dyDescent="0.25">
      <c r="B94" s="105" t="s">
        <v>239</v>
      </c>
      <c r="C94" s="78"/>
      <c r="D94" s="106" t="s">
        <v>325</v>
      </c>
      <c r="E94" s="43">
        <v>2</v>
      </c>
      <c r="F94" s="43"/>
      <c r="G94" s="147" t="s">
        <v>247</v>
      </c>
      <c r="H94" s="67"/>
      <c r="I94" s="50"/>
    </row>
    <row r="95" spans="2:9" ht="31.5" x14ac:dyDescent="0.25">
      <c r="B95" s="110"/>
      <c r="C95" s="78"/>
      <c r="D95" s="39" t="s">
        <v>287</v>
      </c>
      <c r="E95" s="81"/>
      <c r="F95" s="81"/>
      <c r="G95" s="148"/>
      <c r="H95" s="67"/>
      <c r="I95" s="50"/>
    </row>
    <row r="96" spans="2:9" ht="31.5" x14ac:dyDescent="0.25">
      <c r="B96" s="9">
        <v>4.2</v>
      </c>
      <c r="C96" s="68"/>
      <c r="D96" s="68" t="s">
        <v>41</v>
      </c>
      <c r="E96" s="28">
        <v>6</v>
      </c>
      <c r="F96" s="17"/>
      <c r="G96" s="78"/>
      <c r="H96" s="78"/>
      <c r="I96" s="58"/>
    </row>
    <row r="97" spans="2:9" ht="41.45" customHeight="1" x14ac:dyDescent="0.25">
      <c r="B97" s="110" t="s">
        <v>111</v>
      </c>
      <c r="C97" s="78"/>
      <c r="D97" s="39" t="s">
        <v>326</v>
      </c>
      <c r="E97" s="110">
        <v>6</v>
      </c>
      <c r="F97" s="69"/>
      <c r="G97" s="67"/>
      <c r="H97" s="105"/>
      <c r="I97" s="50"/>
    </row>
    <row r="98" spans="2:9" ht="31.5" x14ac:dyDescent="0.25">
      <c r="B98" s="110" t="s">
        <v>93</v>
      </c>
      <c r="C98" s="78"/>
      <c r="D98" s="67" t="s">
        <v>327</v>
      </c>
      <c r="E98" s="43"/>
      <c r="F98" s="70"/>
      <c r="G98" s="147" t="s">
        <v>279</v>
      </c>
      <c r="H98" s="157"/>
      <c r="I98" s="59"/>
    </row>
    <row r="99" spans="2:9" ht="31.5" x14ac:dyDescent="0.25">
      <c r="B99" s="110" t="s">
        <v>95</v>
      </c>
      <c r="C99" s="78"/>
      <c r="D99" s="67" t="s">
        <v>275</v>
      </c>
      <c r="E99" s="110"/>
      <c r="F99" s="69"/>
      <c r="G99" s="149"/>
      <c r="H99" s="157"/>
      <c r="I99" s="59"/>
    </row>
    <row r="100" spans="2:9" ht="47.25" x14ac:dyDescent="0.25">
      <c r="B100" s="110" t="s">
        <v>97</v>
      </c>
      <c r="C100" s="78"/>
      <c r="D100" s="67" t="s">
        <v>276</v>
      </c>
      <c r="E100" s="43"/>
      <c r="F100" s="70"/>
      <c r="G100" s="149"/>
      <c r="H100" s="157"/>
      <c r="I100" s="59"/>
    </row>
    <row r="101" spans="2:9" ht="31.5" x14ac:dyDescent="0.25">
      <c r="B101" s="110" t="s">
        <v>112</v>
      </c>
      <c r="C101" s="78"/>
      <c r="D101" s="67" t="s">
        <v>277</v>
      </c>
      <c r="E101" s="110"/>
      <c r="F101" s="69"/>
      <c r="G101" s="149"/>
      <c r="H101" s="157"/>
      <c r="I101" s="59"/>
    </row>
    <row r="102" spans="2:9" ht="47.25" x14ac:dyDescent="0.25">
      <c r="B102" s="110" t="s">
        <v>97</v>
      </c>
      <c r="C102" s="78"/>
      <c r="D102" s="67" t="s">
        <v>278</v>
      </c>
      <c r="E102" s="43"/>
      <c r="F102" s="70"/>
      <c r="G102" s="148"/>
      <c r="H102" s="158"/>
      <c r="I102" s="59"/>
    </row>
    <row r="103" spans="2:9" ht="15.75" x14ac:dyDescent="0.25">
      <c r="B103" s="9">
        <v>4.3</v>
      </c>
      <c r="C103" s="78"/>
      <c r="D103" s="40" t="s">
        <v>113</v>
      </c>
      <c r="E103" s="9">
        <v>5</v>
      </c>
      <c r="F103" s="41"/>
      <c r="G103" s="78"/>
      <c r="H103" s="67"/>
      <c r="I103" s="58"/>
    </row>
    <row r="104" spans="2:9" ht="31.5" x14ac:dyDescent="0.25">
      <c r="B104" s="110" t="s">
        <v>42</v>
      </c>
      <c r="C104" s="78"/>
      <c r="D104" s="67" t="s">
        <v>328</v>
      </c>
      <c r="E104" s="43">
        <v>3</v>
      </c>
      <c r="F104" s="70"/>
      <c r="G104" s="147" t="s">
        <v>225</v>
      </c>
      <c r="H104" s="159"/>
      <c r="I104" s="50"/>
    </row>
    <row r="105" spans="2:9" ht="47.25" x14ac:dyDescent="0.25">
      <c r="B105" s="110"/>
      <c r="C105" s="68"/>
      <c r="D105" s="67" t="s">
        <v>288</v>
      </c>
      <c r="E105" s="28"/>
      <c r="F105" s="17"/>
      <c r="G105" s="149"/>
      <c r="H105" s="157"/>
      <c r="I105" s="50"/>
    </row>
    <row r="106" spans="2:9" ht="31.5" x14ac:dyDescent="0.25">
      <c r="B106" s="110" t="s">
        <v>43</v>
      </c>
      <c r="C106" s="78"/>
      <c r="D106" s="67" t="s">
        <v>44</v>
      </c>
      <c r="E106" s="43">
        <v>2</v>
      </c>
      <c r="F106" s="70"/>
      <c r="G106" s="149"/>
      <c r="H106" s="157"/>
      <c r="I106" s="50"/>
    </row>
    <row r="107" spans="2:9" ht="31.5" x14ac:dyDescent="0.25">
      <c r="B107" s="110" t="s">
        <v>93</v>
      </c>
      <c r="C107" s="78"/>
      <c r="D107" s="67" t="s">
        <v>224</v>
      </c>
      <c r="E107" s="43"/>
      <c r="F107" s="70"/>
      <c r="G107" s="149"/>
      <c r="H107" s="157"/>
      <c r="I107" s="50"/>
    </row>
    <row r="108" spans="2:9" ht="31.5" x14ac:dyDescent="0.25">
      <c r="B108" s="110" t="s">
        <v>95</v>
      </c>
      <c r="C108" s="68"/>
      <c r="D108" s="67" t="s">
        <v>226</v>
      </c>
      <c r="E108" s="28"/>
      <c r="F108" s="17"/>
      <c r="G108" s="148"/>
      <c r="H108" s="158"/>
      <c r="I108" s="50"/>
    </row>
    <row r="109" spans="2:9" ht="15.75" x14ac:dyDescent="0.25">
      <c r="B109" s="9">
        <v>4.4000000000000004</v>
      </c>
      <c r="C109" s="78"/>
      <c r="D109" s="17" t="s">
        <v>45</v>
      </c>
      <c r="E109" s="99">
        <v>4</v>
      </c>
      <c r="F109" s="26"/>
      <c r="G109" s="67"/>
      <c r="H109" s="78"/>
      <c r="I109" s="50"/>
    </row>
    <row r="110" spans="2:9" ht="31.5" x14ac:dyDescent="0.25">
      <c r="B110" s="110" t="s">
        <v>46</v>
      </c>
      <c r="C110" s="68"/>
      <c r="D110" s="67" t="s">
        <v>329</v>
      </c>
      <c r="E110" s="43">
        <v>1</v>
      </c>
      <c r="F110" s="17"/>
      <c r="G110" s="147" t="s">
        <v>115</v>
      </c>
      <c r="H110" s="159"/>
      <c r="I110" s="50"/>
    </row>
    <row r="111" spans="2:9" ht="31.5" x14ac:dyDescent="0.25">
      <c r="B111" s="110" t="s">
        <v>114</v>
      </c>
      <c r="C111" s="78"/>
      <c r="D111" s="39" t="s">
        <v>330</v>
      </c>
      <c r="E111" s="110">
        <v>1</v>
      </c>
      <c r="F111" s="67"/>
      <c r="G111" s="149"/>
      <c r="H111" s="157"/>
      <c r="I111" s="50"/>
    </row>
    <row r="112" spans="2:9" ht="31.5" x14ac:dyDescent="0.25">
      <c r="B112" s="110" t="s">
        <v>47</v>
      </c>
      <c r="C112" s="11"/>
      <c r="D112" s="39" t="s">
        <v>331</v>
      </c>
      <c r="E112" s="105">
        <v>1</v>
      </c>
      <c r="F112" s="106"/>
      <c r="G112" s="149"/>
      <c r="H112" s="157"/>
      <c r="I112" s="50"/>
    </row>
    <row r="113" spans="2:9" ht="40.9" customHeight="1" x14ac:dyDescent="0.25">
      <c r="B113" s="110" t="s">
        <v>48</v>
      </c>
      <c r="C113" s="12"/>
      <c r="D113" s="39" t="s">
        <v>332</v>
      </c>
      <c r="E113" s="110">
        <v>1</v>
      </c>
      <c r="F113" s="67"/>
      <c r="G113" s="148"/>
      <c r="H113" s="158"/>
      <c r="I113" s="50"/>
    </row>
    <row r="114" spans="2:9" ht="31.5" x14ac:dyDescent="0.25">
      <c r="B114" s="9">
        <v>4.5</v>
      </c>
      <c r="C114" s="67"/>
      <c r="D114" s="68" t="s">
        <v>227</v>
      </c>
      <c r="E114" s="110">
        <v>2</v>
      </c>
      <c r="F114" s="67"/>
      <c r="G114" s="107"/>
      <c r="H114" s="104"/>
      <c r="I114" s="50"/>
    </row>
    <row r="115" spans="2:9" ht="135" customHeight="1" x14ac:dyDescent="0.25">
      <c r="B115" s="8" t="s">
        <v>50</v>
      </c>
      <c r="C115" s="5"/>
      <c r="D115" s="130" t="s">
        <v>333</v>
      </c>
      <c r="E115" s="8">
        <v>2</v>
      </c>
      <c r="F115" s="13"/>
      <c r="G115" s="134" t="s">
        <v>289</v>
      </c>
      <c r="H115" s="104"/>
      <c r="I115" s="50"/>
    </row>
    <row r="116" spans="2:9" ht="47.25" x14ac:dyDescent="0.25">
      <c r="B116" s="110" t="s">
        <v>93</v>
      </c>
      <c r="C116" s="50"/>
      <c r="D116" s="39" t="s">
        <v>280</v>
      </c>
      <c r="E116" s="50"/>
      <c r="F116" s="50"/>
      <c r="G116" s="50"/>
      <c r="H116" s="50"/>
      <c r="I116" s="50"/>
    </row>
    <row r="117" spans="2:9" ht="78.75" x14ac:dyDescent="0.25">
      <c r="B117" s="110" t="s">
        <v>95</v>
      </c>
      <c r="C117" s="50"/>
      <c r="D117" s="39" t="s">
        <v>281</v>
      </c>
      <c r="E117" s="50"/>
      <c r="F117" s="50"/>
      <c r="G117" s="50"/>
      <c r="H117" s="50"/>
      <c r="I117" s="50"/>
    </row>
    <row r="118" spans="2:9" ht="31.5" x14ac:dyDescent="0.25">
      <c r="B118" s="9">
        <v>4.5999999999999996</v>
      </c>
      <c r="C118" s="68"/>
      <c r="D118" s="96" t="s">
        <v>49</v>
      </c>
      <c r="E118" s="9">
        <v>10</v>
      </c>
      <c r="F118" s="69"/>
      <c r="G118" s="85" t="s">
        <v>116</v>
      </c>
      <c r="H118" s="104"/>
      <c r="I118" s="50"/>
    </row>
    <row r="119" spans="2:9" ht="47.25" x14ac:dyDescent="0.25">
      <c r="B119" s="9" t="s">
        <v>97</v>
      </c>
      <c r="C119" s="67"/>
      <c r="D119" s="39" t="s">
        <v>214</v>
      </c>
      <c r="E119" s="110"/>
      <c r="F119" s="70"/>
      <c r="G119" s="149" t="s">
        <v>265</v>
      </c>
      <c r="H119" s="67"/>
      <c r="I119" s="50"/>
    </row>
    <row r="120" spans="2:9" ht="15.75" x14ac:dyDescent="0.25">
      <c r="B120" s="110" t="s">
        <v>120</v>
      </c>
      <c r="C120" s="73"/>
      <c r="D120" s="25" t="s">
        <v>51</v>
      </c>
      <c r="E120" s="43"/>
      <c r="F120" s="67"/>
      <c r="G120" s="149"/>
      <c r="H120" s="159"/>
      <c r="I120" s="50"/>
    </row>
    <row r="121" spans="2:9" ht="63" x14ac:dyDescent="0.25">
      <c r="B121" s="110" t="s">
        <v>93</v>
      </c>
      <c r="C121" s="68"/>
      <c r="D121" s="39" t="s">
        <v>267</v>
      </c>
      <c r="E121" s="110"/>
      <c r="F121" s="20"/>
      <c r="G121" s="149"/>
      <c r="H121" s="157"/>
      <c r="I121" s="50"/>
    </row>
    <row r="122" spans="2:9" ht="15.75" x14ac:dyDescent="0.25">
      <c r="B122" s="110" t="s">
        <v>121</v>
      </c>
      <c r="C122" s="5"/>
      <c r="D122" s="39" t="s">
        <v>52</v>
      </c>
      <c r="E122" s="3"/>
      <c r="F122" s="17"/>
      <c r="G122" s="149"/>
      <c r="H122" s="157"/>
      <c r="I122" s="50"/>
    </row>
    <row r="123" spans="2:9" ht="63" x14ac:dyDescent="0.25">
      <c r="B123" s="110" t="s">
        <v>93</v>
      </c>
      <c r="C123" s="68"/>
      <c r="D123" s="39" t="s">
        <v>117</v>
      </c>
      <c r="E123" s="28"/>
      <c r="F123" s="13"/>
      <c r="G123" s="148"/>
      <c r="H123" s="158"/>
      <c r="I123" s="50"/>
    </row>
    <row r="124" spans="2:9" ht="31.5" x14ac:dyDescent="0.25">
      <c r="B124" s="44">
        <v>4.7</v>
      </c>
      <c r="C124" s="67"/>
      <c r="D124" s="68" t="s">
        <v>228</v>
      </c>
      <c r="E124" s="44">
        <v>10</v>
      </c>
      <c r="F124" s="17"/>
      <c r="G124" s="67"/>
      <c r="H124" s="5"/>
      <c r="I124" s="50"/>
    </row>
    <row r="125" spans="2:9" ht="31.5" x14ac:dyDescent="0.25">
      <c r="B125" s="110" t="s">
        <v>123</v>
      </c>
      <c r="C125" s="67"/>
      <c r="D125" s="67" t="s">
        <v>53</v>
      </c>
      <c r="E125" s="28"/>
      <c r="F125" s="69"/>
      <c r="G125" s="147" t="s">
        <v>192</v>
      </c>
      <c r="H125" s="159"/>
      <c r="I125" s="50"/>
    </row>
    <row r="126" spans="2:9" ht="63" x14ac:dyDescent="0.25">
      <c r="B126" s="110" t="s">
        <v>93</v>
      </c>
      <c r="C126" s="68"/>
      <c r="D126" s="67" t="s">
        <v>118</v>
      </c>
      <c r="E126" s="110"/>
      <c r="F126" s="70"/>
      <c r="G126" s="149"/>
      <c r="H126" s="157"/>
      <c r="I126" s="50"/>
    </row>
    <row r="127" spans="2:9" ht="15.75" x14ac:dyDescent="0.25">
      <c r="B127" s="110" t="s">
        <v>185</v>
      </c>
      <c r="C127" s="67"/>
      <c r="D127" s="86" t="s">
        <v>54</v>
      </c>
      <c r="E127" s="43"/>
      <c r="F127" s="17"/>
      <c r="G127" s="149"/>
      <c r="H127" s="157"/>
      <c r="I127" s="50"/>
    </row>
    <row r="128" spans="2:9" ht="63" x14ac:dyDescent="0.25">
      <c r="B128" s="110" t="s">
        <v>93</v>
      </c>
      <c r="C128" s="67"/>
      <c r="D128" s="67" t="s">
        <v>119</v>
      </c>
      <c r="E128" s="28"/>
      <c r="F128" s="69"/>
      <c r="G128" s="148"/>
      <c r="H128" s="158"/>
      <c r="I128" s="50"/>
    </row>
    <row r="129" spans="2:9" ht="15.75" x14ac:dyDescent="0.25">
      <c r="B129" s="9">
        <v>4.8</v>
      </c>
      <c r="C129" s="68"/>
      <c r="D129" s="68" t="s">
        <v>122</v>
      </c>
      <c r="E129" s="9">
        <v>10</v>
      </c>
      <c r="F129" s="70"/>
      <c r="G129" s="73"/>
      <c r="H129" s="67"/>
      <c r="I129" s="50"/>
    </row>
    <row r="130" spans="2:9" ht="15.75" x14ac:dyDescent="0.25">
      <c r="B130" s="110" t="s">
        <v>127</v>
      </c>
      <c r="C130" s="67"/>
      <c r="D130" s="67" t="s">
        <v>334</v>
      </c>
      <c r="E130" s="43">
        <v>10</v>
      </c>
      <c r="F130" s="32"/>
      <c r="G130" s="147" t="s">
        <v>282</v>
      </c>
      <c r="H130" s="159"/>
      <c r="I130" s="50"/>
    </row>
    <row r="131" spans="2:9" ht="31.5" x14ac:dyDescent="0.25">
      <c r="B131" s="110" t="s">
        <v>93</v>
      </c>
      <c r="C131" s="67"/>
      <c r="D131" s="67" t="s">
        <v>290</v>
      </c>
      <c r="E131" s="45"/>
      <c r="F131" s="86"/>
      <c r="G131" s="149"/>
      <c r="H131" s="157"/>
      <c r="I131" s="50"/>
    </row>
    <row r="132" spans="2:9" ht="47.25" x14ac:dyDescent="0.25">
      <c r="B132" s="110" t="s">
        <v>95</v>
      </c>
      <c r="C132" s="67"/>
      <c r="D132" s="67" t="s">
        <v>283</v>
      </c>
      <c r="E132" s="43"/>
      <c r="F132" s="69"/>
      <c r="G132" s="149"/>
      <c r="H132" s="157"/>
      <c r="I132" s="50"/>
    </row>
    <row r="133" spans="2:9" ht="47.25" x14ac:dyDescent="0.25">
      <c r="B133" s="110" t="s">
        <v>112</v>
      </c>
      <c r="C133" s="67"/>
      <c r="D133" s="67" t="s">
        <v>284</v>
      </c>
      <c r="E133" s="43"/>
      <c r="F133" s="69"/>
      <c r="G133" s="148"/>
      <c r="H133" s="158"/>
      <c r="I133" s="50"/>
    </row>
    <row r="134" spans="2:9" ht="63" x14ac:dyDescent="0.25">
      <c r="B134" s="9">
        <v>4.9000000000000004</v>
      </c>
      <c r="C134" s="73"/>
      <c r="D134" s="68" t="s">
        <v>55</v>
      </c>
      <c r="E134" s="9">
        <f>SUM(E135,E138)</f>
        <v>3</v>
      </c>
      <c r="F134" s="70"/>
      <c r="G134" s="14"/>
      <c r="H134" s="105"/>
      <c r="I134" s="50"/>
    </row>
    <row r="135" spans="2:9" ht="47.25" x14ac:dyDescent="0.25">
      <c r="B135" s="110" t="s">
        <v>133</v>
      </c>
      <c r="C135" s="68"/>
      <c r="D135" s="67" t="s">
        <v>124</v>
      </c>
      <c r="E135" s="43">
        <v>2</v>
      </c>
      <c r="F135" s="20"/>
      <c r="G135" s="147" t="s">
        <v>193</v>
      </c>
      <c r="H135" s="157"/>
      <c r="I135" s="50"/>
    </row>
    <row r="136" spans="2:9" ht="31.5" x14ac:dyDescent="0.25">
      <c r="B136" s="110" t="s">
        <v>93</v>
      </c>
      <c r="C136" s="110"/>
      <c r="D136" s="67" t="s">
        <v>125</v>
      </c>
      <c r="E136" s="20"/>
      <c r="F136" s="17"/>
      <c r="G136" s="149"/>
      <c r="H136" s="157"/>
      <c r="I136" s="50"/>
    </row>
    <row r="137" spans="2:9" ht="31.5" x14ac:dyDescent="0.25">
      <c r="B137" s="110" t="s">
        <v>95</v>
      </c>
      <c r="C137" s="110"/>
      <c r="D137" s="67" t="s">
        <v>126</v>
      </c>
      <c r="E137" s="17"/>
      <c r="F137" s="69"/>
      <c r="G137" s="148"/>
      <c r="H137" s="158"/>
      <c r="I137" s="50"/>
    </row>
    <row r="138" spans="2:9" ht="31.5" x14ac:dyDescent="0.25">
      <c r="B138" s="110" t="s">
        <v>134</v>
      </c>
      <c r="C138" s="110"/>
      <c r="D138" s="67" t="s">
        <v>128</v>
      </c>
      <c r="E138" s="110">
        <v>1</v>
      </c>
      <c r="F138" s="69"/>
      <c r="G138" s="147" t="s">
        <v>229</v>
      </c>
      <c r="H138" s="104"/>
      <c r="I138" s="50"/>
    </row>
    <row r="139" spans="2:9" ht="63" x14ac:dyDescent="0.25">
      <c r="B139" s="110" t="s">
        <v>93</v>
      </c>
      <c r="C139" s="67"/>
      <c r="D139" s="67" t="s">
        <v>129</v>
      </c>
      <c r="E139" s="110"/>
      <c r="F139" s="69"/>
      <c r="G139" s="149"/>
      <c r="H139" s="104"/>
      <c r="I139" s="50"/>
    </row>
    <row r="140" spans="2:9" ht="180.75" customHeight="1" x14ac:dyDescent="0.25">
      <c r="B140" s="110" t="s">
        <v>95</v>
      </c>
      <c r="C140" s="67"/>
      <c r="D140" s="67" t="s">
        <v>130</v>
      </c>
      <c r="E140" s="110"/>
      <c r="F140" s="69"/>
      <c r="G140" s="148"/>
      <c r="H140" s="67"/>
      <c r="I140" s="50"/>
    </row>
    <row r="141" spans="2:9" ht="15.75" x14ac:dyDescent="0.25">
      <c r="B141" s="60">
        <v>4.0999999999999996</v>
      </c>
      <c r="C141" s="67"/>
      <c r="D141" s="17" t="s">
        <v>56</v>
      </c>
      <c r="E141" s="9">
        <f>SUM(E142,E143,E145)</f>
        <v>3</v>
      </c>
      <c r="F141" s="69"/>
      <c r="G141" s="19"/>
      <c r="H141" s="67"/>
      <c r="I141" s="50"/>
    </row>
    <row r="142" spans="2:9" ht="63" x14ac:dyDescent="0.25">
      <c r="B142" s="110" t="s">
        <v>186</v>
      </c>
      <c r="C142" s="67"/>
      <c r="D142" s="85" t="s">
        <v>241</v>
      </c>
      <c r="E142" s="110">
        <v>1</v>
      </c>
      <c r="F142" s="69" t="s">
        <v>131</v>
      </c>
      <c r="G142" s="67"/>
      <c r="H142" s="105"/>
      <c r="I142" s="50"/>
    </row>
    <row r="143" spans="2:9" ht="37.15" customHeight="1" x14ac:dyDescent="0.25">
      <c r="B143" s="110" t="s">
        <v>187</v>
      </c>
      <c r="C143" s="67"/>
      <c r="D143" s="85" t="s">
        <v>85</v>
      </c>
      <c r="E143" s="43">
        <v>1</v>
      </c>
      <c r="F143" s="43"/>
      <c r="G143" s="147" t="s">
        <v>298</v>
      </c>
      <c r="H143" s="104"/>
      <c r="I143" s="50"/>
    </row>
    <row r="144" spans="2:9" ht="31.5" x14ac:dyDescent="0.25">
      <c r="B144" s="110" t="s">
        <v>93</v>
      </c>
      <c r="C144" s="67"/>
      <c r="D144" s="85" t="s">
        <v>135</v>
      </c>
      <c r="E144" s="43"/>
      <c r="F144" s="43"/>
      <c r="G144" s="149"/>
      <c r="H144" s="72"/>
      <c r="I144" s="50"/>
    </row>
    <row r="145" spans="2:9" ht="34.5" customHeight="1" x14ac:dyDescent="0.25">
      <c r="B145" s="110" t="s">
        <v>188</v>
      </c>
      <c r="C145" s="68"/>
      <c r="D145" s="67" t="s">
        <v>132</v>
      </c>
      <c r="E145" s="43">
        <v>1</v>
      </c>
      <c r="F145" s="43"/>
      <c r="G145" s="148"/>
      <c r="H145" s="67"/>
      <c r="I145" s="50"/>
    </row>
    <row r="146" spans="2:9" ht="15.75" x14ac:dyDescent="0.25">
      <c r="B146" s="38">
        <v>5</v>
      </c>
      <c r="C146" s="47"/>
      <c r="D146" s="47" t="s">
        <v>240</v>
      </c>
      <c r="E146" s="38">
        <f>SUM(E147,E152,E158,E161,E165)</f>
        <v>35</v>
      </c>
      <c r="F146" s="43"/>
      <c r="G146" s="117"/>
      <c r="H146" s="39"/>
      <c r="I146" s="50"/>
    </row>
    <row r="147" spans="2:9" ht="34.5" customHeight="1" x14ac:dyDescent="0.25">
      <c r="B147" s="9">
        <v>5.0999999999999996</v>
      </c>
      <c r="C147" s="78"/>
      <c r="D147" s="45" t="s">
        <v>230</v>
      </c>
      <c r="E147" s="3">
        <f>E148</f>
        <v>5</v>
      </c>
      <c r="F147" s="17"/>
      <c r="G147" s="67"/>
      <c r="H147" s="105"/>
      <c r="I147" s="50"/>
    </row>
    <row r="148" spans="2:9" ht="61.15" customHeight="1" x14ac:dyDescent="0.25">
      <c r="B148" s="118" t="s">
        <v>136</v>
      </c>
      <c r="C148" s="67"/>
      <c r="D148" s="69" t="s">
        <v>305</v>
      </c>
      <c r="E148" s="28">
        <v>5</v>
      </c>
      <c r="F148" s="67"/>
      <c r="G148" s="147" t="s">
        <v>209</v>
      </c>
      <c r="H148" s="162" t="s">
        <v>182</v>
      </c>
      <c r="I148" s="50"/>
    </row>
    <row r="149" spans="2:9" ht="31.15" customHeight="1" x14ac:dyDescent="0.25">
      <c r="B149" s="110"/>
      <c r="C149" s="36"/>
      <c r="D149" s="13" t="s">
        <v>306</v>
      </c>
      <c r="E149" s="110"/>
      <c r="F149" s="67"/>
      <c r="G149" s="149"/>
      <c r="H149" s="160"/>
      <c r="I149" s="50"/>
    </row>
    <row r="150" spans="2:9" ht="15.75" x14ac:dyDescent="0.25">
      <c r="B150" s="110"/>
      <c r="C150" s="48"/>
      <c r="D150" s="86" t="s">
        <v>57</v>
      </c>
      <c r="E150" s="110"/>
      <c r="F150" s="67"/>
      <c r="G150" s="149"/>
      <c r="H150" s="160"/>
      <c r="I150" s="50"/>
    </row>
    <row r="151" spans="2:9" ht="102" customHeight="1" x14ac:dyDescent="0.25">
      <c r="B151" s="110"/>
      <c r="C151" s="2"/>
      <c r="D151" s="67" t="s">
        <v>137</v>
      </c>
      <c r="E151" s="110"/>
      <c r="F151" s="84"/>
      <c r="G151" s="149"/>
      <c r="H151" s="161"/>
      <c r="I151" s="50"/>
    </row>
    <row r="152" spans="2:9" ht="31.5" x14ac:dyDescent="0.25">
      <c r="B152" s="44">
        <v>5.2</v>
      </c>
      <c r="C152" s="135"/>
      <c r="D152" s="136" t="s">
        <v>57</v>
      </c>
      <c r="E152" s="137">
        <f>SUM(E153,E156)</f>
        <v>10</v>
      </c>
      <c r="F152" s="69"/>
      <c r="G152" s="67"/>
      <c r="H152" s="105"/>
      <c r="I152" s="50"/>
    </row>
    <row r="153" spans="2:9" ht="31.5" x14ac:dyDescent="0.25">
      <c r="B153" s="8" t="s">
        <v>140</v>
      </c>
      <c r="C153" s="135"/>
      <c r="D153" s="13" t="s">
        <v>335</v>
      </c>
      <c r="E153" s="8">
        <v>5</v>
      </c>
      <c r="F153" s="69"/>
      <c r="G153" s="147" t="s">
        <v>194</v>
      </c>
      <c r="H153" s="159" t="s">
        <v>182</v>
      </c>
      <c r="I153" s="50"/>
    </row>
    <row r="154" spans="2:9" ht="31.5" x14ac:dyDescent="0.25">
      <c r="B154" s="8" t="s">
        <v>97</v>
      </c>
      <c r="C154" s="136"/>
      <c r="D154" s="13" t="s">
        <v>138</v>
      </c>
      <c r="E154" s="8"/>
      <c r="F154" s="69"/>
      <c r="G154" s="149"/>
      <c r="H154" s="157"/>
      <c r="I154" s="50"/>
    </row>
    <row r="155" spans="2:9" ht="31.5" x14ac:dyDescent="0.25">
      <c r="B155" s="8" t="s">
        <v>97</v>
      </c>
      <c r="C155" s="138"/>
      <c r="D155" s="13" t="s">
        <v>139</v>
      </c>
      <c r="E155" s="8"/>
      <c r="F155" s="70"/>
      <c r="G155" s="148"/>
      <c r="H155" s="158"/>
      <c r="I155" s="50"/>
    </row>
    <row r="156" spans="2:9" ht="63" x14ac:dyDescent="0.25">
      <c r="B156" s="8" t="s">
        <v>232</v>
      </c>
      <c r="C156" s="139"/>
      <c r="D156" s="140" t="s">
        <v>336</v>
      </c>
      <c r="E156" s="141">
        <v>5</v>
      </c>
      <c r="F156" s="67"/>
      <c r="G156" s="1"/>
      <c r="H156" s="105"/>
      <c r="I156" s="50"/>
    </row>
    <row r="157" spans="2:9" ht="47.25" x14ac:dyDescent="0.25">
      <c r="B157" s="110" t="s">
        <v>97</v>
      </c>
      <c r="C157" s="116"/>
      <c r="D157" s="115" t="s">
        <v>231</v>
      </c>
      <c r="E157" s="110"/>
      <c r="F157" s="17"/>
      <c r="G157" s="85"/>
      <c r="H157" s="67"/>
      <c r="I157" s="50"/>
    </row>
    <row r="158" spans="2:9" ht="31.5" x14ac:dyDescent="0.25">
      <c r="B158" s="9">
        <v>5.3</v>
      </c>
      <c r="C158" s="78"/>
      <c r="D158" s="68" t="s">
        <v>248</v>
      </c>
      <c r="E158" s="28">
        <v>5</v>
      </c>
      <c r="F158" s="67"/>
      <c r="G158" s="1"/>
      <c r="H158" s="105"/>
      <c r="I158" s="50"/>
    </row>
    <row r="159" spans="2:9" ht="47.25" x14ac:dyDescent="0.25">
      <c r="B159" s="110" t="s">
        <v>141</v>
      </c>
      <c r="C159" s="68"/>
      <c r="D159" s="67" t="s">
        <v>242</v>
      </c>
      <c r="E159" s="110">
        <v>5</v>
      </c>
      <c r="F159" s="17"/>
      <c r="G159" s="147" t="s">
        <v>244</v>
      </c>
      <c r="H159" s="159"/>
      <c r="I159" s="50"/>
    </row>
    <row r="160" spans="2:9" ht="47.25" x14ac:dyDescent="0.25">
      <c r="B160" s="110" t="s">
        <v>97</v>
      </c>
      <c r="C160" s="78"/>
      <c r="D160" s="67" t="s">
        <v>243</v>
      </c>
      <c r="E160" s="28"/>
      <c r="F160" s="67"/>
      <c r="G160" s="148"/>
      <c r="H160" s="158"/>
      <c r="I160" s="50"/>
    </row>
    <row r="161" spans="2:9" ht="15.75" x14ac:dyDescent="0.25">
      <c r="B161" s="9">
        <v>5.4</v>
      </c>
      <c r="D161" s="10" t="s">
        <v>142</v>
      </c>
      <c r="E161" s="28">
        <f>E162</f>
        <v>5</v>
      </c>
      <c r="F161" s="67"/>
      <c r="G161" s="72"/>
      <c r="H161" s="105"/>
      <c r="I161" s="50"/>
    </row>
    <row r="162" spans="2:9" ht="15.75" x14ac:dyDescent="0.25">
      <c r="B162" s="110" t="s">
        <v>59</v>
      </c>
      <c r="C162" s="50"/>
      <c r="D162" s="49" t="s">
        <v>143</v>
      </c>
      <c r="E162" s="110">
        <v>5</v>
      </c>
      <c r="F162" s="39"/>
      <c r="G162" s="147" t="s">
        <v>195</v>
      </c>
      <c r="H162" s="159"/>
      <c r="I162" s="50"/>
    </row>
    <row r="163" spans="2:9" ht="15.75" x14ac:dyDescent="0.25">
      <c r="B163" s="105" t="s">
        <v>93</v>
      </c>
      <c r="C163" s="50"/>
      <c r="D163" s="49" t="s">
        <v>144</v>
      </c>
      <c r="E163" s="105"/>
      <c r="F163" s="50"/>
      <c r="G163" s="149"/>
      <c r="H163" s="157"/>
      <c r="I163" s="50"/>
    </row>
    <row r="164" spans="2:9" ht="47.25" x14ac:dyDescent="0.25">
      <c r="B164" s="30" t="s">
        <v>95</v>
      </c>
      <c r="C164" s="50"/>
      <c r="D164" s="49" t="s">
        <v>145</v>
      </c>
      <c r="E164" s="110"/>
      <c r="F164" s="50"/>
      <c r="G164" s="148"/>
      <c r="H164" s="158"/>
      <c r="I164" s="50"/>
    </row>
    <row r="165" spans="2:9" ht="31.5" x14ac:dyDescent="0.25">
      <c r="B165" s="9">
        <v>5.5</v>
      </c>
      <c r="C165" s="50"/>
      <c r="D165" s="10" t="s">
        <v>58</v>
      </c>
      <c r="E165" s="9">
        <f>SUM(E166,E169,E172)</f>
        <v>10</v>
      </c>
      <c r="F165" s="50"/>
      <c r="G165" s="101"/>
      <c r="H165" s="105"/>
      <c r="I165" s="50"/>
    </row>
    <row r="166" spans="2:9" ht="15.75" x14ac:dyDescent="0.25">
      <c r="B166" s="43" t="s">
        <v>148</v>
      </c>
      <c r="C166" s="50"/>
      <c r="D166" s="49" t="s">
        <v>146</v>
      </c>
      <c r="E166" s="110">
        <v>4</v>
      </c>
      <c r="F166" s="50"/>
      <c r="G166" s="162" t="s">
        <v>196</v>
      </c>
      <c r="H166" s="103"/>
      <c r="I166" s="50"/>
    </row>
    <row r="167" spans="2:9" ht="30.4" customHeight="1" x14ac:dyDescent="0.25">
      <c r="B167" s="43" t="s">
        <v>93</v>
      </c>
      <c r="C167" s="50"/>
      <c r="D167" s="49" t="s">
        <v>147</v>
      </c>
      <c r="E167" s="51"/>
      <c r="F167" s="50"/>
      <c r="G167" s="160"/>
      <c r="H167" s="104"/>
      <c r="I167" s="50"/>
    </row>
    <row r="168" spans="2:9" ht="31.5" x14ac:dyDescent="0.25">
      <c r="B168" s="43" t="s">
        <v>95</v>
      </c>
      <c r="C168" s="50"/>
      <c r="D168" s="49" t="s">
        <v>149</v>
      </c>
      <c r="E168" s="51"/>
      <c r="F168" s="50"/>
      <c r="G168" s="161"/>
      <c r="H168" s="67"/>
      <c r="I168" s="50"/>
    </row>
    <row r="169" spans="2:9" ht="31.5" x14ac:dyDescent="0.25">
      <c r="B169" s="53" t="s">
        <v>206</v>
      </c>
      <c r="C169" s="50"/>
      <c r="D169" s="49" t="s">
        <v>150</v>
      </c>
      <c r="E169" s="110">
        <v>3</v>
      </c>
      <c r="F169" s="50"/>
      <c r="G169" s="16"/>
      <c r="H169" s="110"/>
      <c r="I169" s="50"/>
    </row>
    <row r="170" spans="2:9" ht="37.15" customHeight="1" x14ac:dyDescent="0.25">
      <c r="B170" s="43" t="s">
        <v>93</v>
      </c>
      <c r="C170" s="50"/>
      <c r="D170" s="49" t="s">
        <v>151</v>
      </c>
      <c r="E170" s="51"/>
      <c r="F170" s="50"/>
      <c r="G170" s="147" t="s">
        <v>238</v>
      </c>
      <c r="H170" s="110"/>
      <c r="I170" s="50"/>
    </row>
    <row r="171" spans="2:9" ht="26.65" customHeight="1" x14ac:dyDescent="0.25">
      <c r="B171" s="43" t="s">
        <v>95</v>
      </c>
      <c r="C171" s="50"/>
      <c r="D171" s="49" t="s">
        <v>152</v>
      </c>
      <c r="E171" s="51"/>
      <c r="F171" s="50"/>
      <c r="G171" s="148"/>
      <c r="H171" s="110"/>
      <c r="I171" s="50"/>
    </row>
    <row r="172" spans="2:9" ht="31.5" x14ac:dyDescent="0.25">
      <c r="B172" s="43" t="s">
        <v>235</v>
      </c>
      <c r="C172" s="50"/>
      <c r="D172" s="49" t="s">
        <v>233</v>
      </c>
      <c r="E172" s="43">
        <v>3</v>
      </c>
      <c r="F172" s="50"/>
      <c r="G172" s="67"/>
      <c r="H172" s="43"/>
      <c r="I172" s="50"/>
    </row>
    <row r="173" spans="2:9" ht="15.75" x14ac:dyDescent="0.25">
      <c r="B173" s="43"/>
      <c r="C173" s="50"/>
      <c r="D173" s="49" t="s">
        <v>234</v>
      </c>
      <c r="E173" s="43"/>
      <c r="F173" s="50"/>
      <c r="G173" s="160" t="s">
        <v>237</v>
      </c>
      <c r="H173" s="43"/>
      <c r="I173" s="50"/>
    </row>
    <row r="174" spans="2:9" ht="33" customHeight="1" x14ac:dyDescent="0.25">
      <c r="B174" s="53"/>
      <c r="C174" s="50"/>
      <c r="D174" s="49" t="s">
        <v>236</v>
      </c>
      <c r="E174" s="53"/>
      <c r="F174" s="50"/>
      <c r="G174" s="161"/>
      <c r="H174" s="53"/>
      <c r="I174" s="50"/>
    </row>
    <row r="175" spans="2:9" ht="31.5" x14ac:dyDescent="0.25">
      <c r="B175" s="38">
        <v>6</v>
      </c>
      <c r="C175" s="50"/>
      <c r="D175" s="47" t="s">
        <v>153</v>
      </c>
      <c r="E175" s="3">
        <f>SUM(E176,E183,E195)</f>
        <v>32</v>
      </c>
      <c r="F175" s="50"/>
      <c r="G175" s="85"/>
      <c r="H175" s="50"/>
      <c r="I175" s="50"/>
    </row>
    <row r="176" spans="2:9" ht="15.75" x14ac:dyDescent="0.25">
      <c r="B176" s="54">
        <v>6.1</v>
      </c>
      <c r="C176" s="50"/>
      <c r="D176" s="17" t="s">
        <v>60</v>
      </c>
      <c r="E176" s="28">
        <f>SUM(E177,E179,E181)</f>
        <v>5</v>
      </c>
      <c r="F176" s="50"/>
      <c r="G176" s="68"/>
      <c r="H176" s="50"/>
      <c r="I176" s="50"/>
    </row>
    <row r="177" spans="2:9" ht="15.75" x14ac:dyDescent="0.25">
      <c r="B177" s="52" t="s">
        <v>61</v>
      </c>
      <c r="C177" s="50"/>
      <c r="D177" s="67" t="s">
        <v>62</v>
      </c>
      <c r="E177" s="55">
        <v>3</v>
      </c>
      <c r="F177" s="50"/>
      <c r="G177" s="147" t="s">
        <v>197</v>
      </c>
      <c r="H177" s="50"/>
      <c r="I177" s="50"/>
    </row>
    <row r="178" spans="2:9" ht="31.5" x14ac:dyDescent="0.25">
      <c r="B178" s="43" t="s">
        <v>93</v>
      </c>
      <c r="C178" s="50"/>
      <c r="D178" s="67" t="s">
        <v>154</v>
      </c>
      <c r="E178" s="55"/>
      <c r="F178" s="50"/>
      <c r="G178" s="148"/>
      <c r="H178" s="50"/>
      <c r="I178" s="50"/>
    </row>
    <row r="179" spans="2:9" ht="45" customHeight="1" x14ac:dyDescent="0.25">
      <c r="B179" s="43" t="s">
        <v>63</v>
      </c>
      <c r="C179" s="50"/>
      <c r="D179" s="67" t="s">
        <v>299</v>
      </c>
      <c r="E179" s="43">
        <v>1</v>
      </c>
      <c r="F179" s="50"/>
      <c r="G179" s="147" t="s">
        <v>268</v>
      </c>
      <c r="H179" s="50"/>
      <c r="I179" s="50"/>
    </row>
    <row r="180" spans="2:9" ht="47.25" x14ac:dyDescent="0.25">
      <c r="B180" s="43" t="s">
        <v>93</v>
      </c>
      <c r="C180" s="50"/>
      <c r="D180" s="67" t="s">
        <v>269</v>
      </c>
      <c r="E180" s="43"/>
      <c r="F180" s="50"/>
      <c r="G180" s="148"/>
      <c r="H180" s="108"/>
      <c r="I180" s="50"/>
    </row>
    <row r="181" spans="2:9" ht="15.75" x14ac:dyDescent="0.25">
      <c r="B181" s="43" t="s">
        <v>64</v>
      </c>
      <c r="C181" s="50"/>
      <c r="D181" s="86" t="s">
        <v>65</v>
      </c>
      <c r="E181" s="43">
        <v>1</v>
      </c>
      <c r="F181" s="50"/>
      <c r="G181" s="147" t="s">
        <v>198</v>
      </c>
      <c r="H181" s="168"/>
      <c r="I181" s="50"/>
    </row>
    <row r="182" spans="2:9" ht="31.5" x14ac:dyDescent="0.25">
      <c r="B182" s="43" t="s">
        <v>93</v>
      </c>
      <c r="C182" s="50"/>
      <c r="D182" s="67" t="s">
        <v>155</v>
      </c>
      <c r="E182" s="43"/>
      <c r="F182" s="50"/>
      <c r="G182" s="148"/>
      <c r="H182" s="169"/>
      <c r="I182" s="50"/>
    </row>
    <row r="183" spans="2:9" ht="15.75" x14ac:dyDescent="0.25">
      <c r="B183" s="54">
        <v>6.2</v>
      </c>
      <c r="C183" s="50"/>
      <c r="D183" s="17" t="s">
        <v>66</v>
      </c>
      <c r="E183" s="28">
        <f>SUM(E184,E185,E186,E189,E191,E193)</f>
        <v>18</v>
      </c>
      <c r="F183" s="50"/>
      <c r="G183" s="50"/>
      <c r="H183" s="15"/>
      <c r="I183" s="50"/>
    </row>
    <row r="184" spans="2:9" ht="110.25" x14ac:dyDescent="0.25">
      <c r="B184" s="43" t="s">
        <v>158</v>
      </c>
      <c r="C184" s="50"/>
      <c r="D184" s="67" t="s">
        <v>337</v>
      </c>
      <c r="E184" s="43">
        <v>3</v>
      </c>
      <c r="F184" s="50"/>
      <c r="G184" s="15" t="s">
        <v>156</v>
      </c>
      <c r="H184" s="85" t="s">
        <v>183</v>
      </c>
      <c r="I184" s="50"/>
    </row>
    <row r="185" spans="2:9" ht="114" customHeight="1" x14ac:dyDescent="0.25">
      <c r="B185" s="43" t="s">
        <v>159</v>
      </c>
      <c r="C185" s="50"/>
      <c r="D185" s="67" t="s">
        <v>338</v>
      </c>
      <c r="E185" s="43">
        <v>3</v>
      </c>
      <c r="F185" s="50"/>
      <c r="G185" s="85" t="s">
        <v>157</v>
      </c>
      <c r="H185" s="37" t="s">
        <v>183</v>
      </c>
      <c r="I185" s="50"/>
    </row>
    <row r="186" spans="2:9" ht="283.5" x14ac:dyDescent="0.25">
      <c r="B186" s="43" t="s">
        <v>160</v>
      </c>
      <c r="C186" s="50"/>
      <c r="D186" s="67" t="s">
        <v>339</v>
      </c>
      <c r="E186" s="43">
        <v>3</v>
      </c>
      <c r="F186" s="50"/>
      <c r="G186" s="85" t="s">
        <v>199</v>
      </c>
      <c r="H186" s="37" t="s">
        <v>183</v>
      </c>
      <c r="I186" s="50"/>
    </row>
    <row r="187" spans="2:9" ht="63" x14ac:dyDescent="0.25">
      <c r="B187" s="43" t="s">
        <v>93</v>
      </c>
      <c r="C187" s="50"/>
      <c r="D187" s="67" t="s">
        <v>162</v>
      </c>
      <c r="E187" s="43"/>
      <c r="F187" s="50"/>
      <c r="G187" s="50"/>
      <c r="H187" s="50"/>
      <c r="I187" s="50"/>
    </row>
    <row r="188" spans="2:9" ht="15.75" x14ac:dyDescent="0.25">
      <c r="B188" s="43" t="s">
        <v>95</v>
      </c>
      <c r="C188" s="50"/>
      <c r="D188" s="67" t="s">
        <v>161</v>
      </c>
      <c r="E188" s="43"/>
      <c r="F188" s="50"/>
      <c r="G188" s="50"/>
      <c r="H188" s="87"/>
      <c r="I188" s="50"/>
    </row>
    <row r="189" spans="2:9" ht="63" x14ac:dyDescent="0.25">
      <c r="B189" s="43" t="s">
        <v>163</v>
      </c>
      <c r="C189" s="50"/>
      <c r="D189" s="67" t="s">
        <v>67</v>
      </c>
      <c r="E189" s="43">
        <v>3</v>
      </c>
      <c r="F189" s="50"/>
      <c r="G189" s="147" t="s">
        <v>200</v>
      </c>
      <c r="H189" s="165" t="s">
        <v>184</v>
      </c>
      <c r="I189" s="50"/>
    </row>
    <row r="190" spans="2:9" ht="78.75" x14ac:dyDescent="0.25">
      <c r="B190" s="43" t="s">
        <v>93</v>
      </c>
      <c r="C190" s="50"/>
      <c r="D190" s="69" t="s">
        <v>164</v>
      </c>
      <c r="E190" s="43"/>
      <c r="F190" s="100"/>
      <c r="G190" s="148"/>
      <c r="H190" s="166"/>
      <c r="I190" s="50"/>
    </row>
    <row r="191" spans="2:9" ht="47.25" x14ac:dyDescent="0.25">
      <c r="B191" s="43" t="s">
        <v>165</v>
      </c>
      <c r="C191" s="50"/>
      <c r="D191" s="69" t="s">
        <v>291</v>
      </c>
      <c r="E191" s="43">
        <v>3</v>
      </c>
      <c r="F191" s="101"/>
      <c r="G191" s="147" t="s">
        <v>201</v>
      </c>
      <c r="H191" s="165" t="s">
        <v>184</v>
      </c>
      <c r="I191" s="50"/>
    </row>
    <row r="192" spans="2:9" ht="47.25" x14ac:dyDescent="0.25">
      <c r="B192" s="43" t="s">
        <v>93</v>
      </c>
      <c r="C192" s="50"/>
      <c r="D192" s="67" t="s">
        <v>166</v>
      </c>
      <c r="E192" s="43"/>
      <c r="F192" s="50"/>
      <c r="G192" s="148"/>
      <c r="H192" s="165"/>
      <c r="I192" s="50"/>
    </row>
    <row r="193" spans="2:9" ht="63" x14ac:dyDescent="0.25">
      <c r="B193" s="43" t="s">
        <v>168</v>
      </c>
      <c r="C193" s="50"/>
      <c r="D193" s="69" t="s">
        <v>340</v>
      </c>
      <c r="E193" s="43">
        <v>3</v>
      </c>
      <c r="F193" s="50"/>
      <c r="G193" s="147" t="s">
        <v>202</v>
      </c>
      <c r="H193" s="165" t="s">
        <v>184</v>
      </c>
      <c r="I193" s="50"/>
    </row>
    <row r="194" spans="2:9" ht="47.25" x14ac:dyDescent="0.25">
      <c r="B194" s="43" t="s">
        <v>93</v>
      </c>
      <c r="C194" s="50"/>
      <c r="D194" s="67" t="s">
        <v>167</v>
      </c>
      <c r="E194" s="43"/>
      <c r="F194" s="50"/>
      <c r="G194" s="148"/>
      <c r="H194" s="166"/>
      <c r="I194" s="50"/>
    </row>
    <row r="195" spans="2:9" ht="15.75" x14ac:dyDescent="0.25">
      <c r="B195" s="28">
        <v>6.3</v>
      </c>
      <c r="C195" s="50"/>
      <c r="D195" s="17" t="s">
        <v>292</v>
      </c>
      <c r="E195" s="28">
        <f>SUM(E196,E199,E201)</f>
        <v>9</v>
      </c>
      <c r="F195" s="50"/>
      <c r="G195" s="50"/>
      <c r="H195" s="87"/>
      <c r="I195" s="50"/>
    </row>
    <row r="196" spans="2:9" ht="31.5" x14ac:dyDescent="0.25">
      <c r="B196" s="43" t="s">
        <v>169</v>
      </c>
      <c r="C196" s="56"/>
      <c r="D196" s="69" t="s">
        <v>341</v>
      </c>
      <c r="E196" s="43">
        <v>3</v>
      </c>
      <c r="F196" s="50"/>
      <c r="G196" s="147" t="s">
        <v>203</v>
      </c>
      <c r="H196" s="165" t="s">
        <v>184</v>
      </c>
      <c r="I196" s="50"/>
    </row>
    <row r="197" spans="2:9" ht="15.75" x14ac:dyDescent="0.25">
      <c r="B197" s="43" t="s">
        <v>93</v>
      </c>
      <c r="C197" s="50"/>
      <c r="D197" s="67" t="s">
        <v>170</v>
      </c>
      <c r="E197" s="43"/>
      <c r="F197" s="56"/>
      <c r="G197" s="149"/>
      <c r="H197" s="165"/>
      <c r="I197" s="50"/>
    </row>
    <row r="198" spans="2:9" ht="47.25" x14ac:dyDescent="0.25">
      <c r="B198" s="43" t="s">
        <v>95</v>
      </c>
      <c r="C198" s="50"/>
      <c r="D198" s="106" t="s">
        <v>171</v>
      </c>
      <c r="E198" s="43"/>
      <c r="F198" s="50"/>
      <c r="G198" s="148"/>
      <c r="H198" s="166"/>
      <c r="I198" s="50"/>
    </row>
    <row r="199" spans="2:9" ht="31.5" x14ac:dyDescent="0.25">
      <c r="B199" s="43" t="s">
        <v>176</v>
      </c>
      <c r="C199" s="50"/>
      <c r="D199" s="69" t="s">
        <v>172</v>
      </c>
      <c r="E199" s="43">
        <v>3</v>
      </c>
      <c r="F199" s="50"/>
      <c r="G199" s="147" t="s">
        <v>204</v>
      </c>
      <c r="H199" s="167" t="s">
        <v>184</v>
      </c>
      <c r="I199" s="56"/>
    </row>
    <row r="200" spans="2:9" ht="81.75" customHeight="1" x14ac:dyDescent="0.25">
      <c r="B200" s="43" t="s">
        <v>93</v>
      </c>
      <c r="C200" s="50"/>
      <c r="D200" s="69" t="s">
        <v>173</v>
      </c>
      <c r="E200" s="43"/>
      <c r="F200" s="50"/>
      <c r="G200" s="148"/>
      <c r="H200" s="166"/>
      <c r="I200" s="50"/>
    </row>
    <row r="201" spans="2:9" ht="47.25" x14ac:dyDescent="0.25">
      <c r="B201" s="80" t="s">
        <v>175</v>
      </c>
      <c r="D201" s="144" t="s">
        <v>342</v>
      </c>
      <c r="E201" s="43">
        <v>3</v>
      </c>
      <c r="F201" s="50"/>
      <c r="G201" s="147" t="s">
        <v>205</v>
      </c>
      <c r="H201" s="163" t="s">
        <v>184</v>
      </c>
      <c r="I201" s="50"/>
    </row>
    <row r="202" spans="2:9" ht="47.25" x14ac:dyDescent="0.25">
      <c r="B202" s="43" t="s">
        <v>95</v>
      </c>
      <c r="C202" s="50"/>
      <c r="D202" s="69" t="s">
        <v>174</v>
      </c>
      <c r="E202" s="43"/>
      <c r="F202" s="50"/>
      <c r="G202" s="148"/>
      <c r="H202" s="164"/>
      <c r="I202" s="50"/>
    </row>
  </sheetData>
  <mergeCells count="54">
    <mergeCell ref="D1:H1"/>
    <mergeCell ref="G201:G202"/>
    <mergeCell ref="H201:H202"/>
    <mergeCell ref="G193:G194"/>
    <mergeCell ref="H193:H194"/>
    <mergeCell ref="G196:G198"/>
    <mergeCell ref="H196:H198"/>
    <mergeCell ref="G199:G200"/>
    <mergeCell ref="H199:H200"/>
    <mergeCell ref="G181:G182"/>
    <mergeCell ref="H181:H182"/>
    <mergeCell ref="G189:G190"/>
    <mergeCell ref="H189:H190"/>
    <mergeCell ref="G191:G192"/>
    <mergeCell ref="H191:H192"/>
    <mergeCell ref="G170:G171"/>
    <mergeCell ref="G173:G174"/>
    <mergeCell ref="G177:G178"/>
    <mergeCell ref="G179:G180"/>
    <mergeCell ref="H148:H151"/>
    <mergeCell ref="G159:G160"/>
    <mergeCell ref="H159:H160"/>
    <mergeCell ref="G162:G164"/>
    <mergeCell ref="H162:H164"/>
    <mergeCell ref="G166:G168"/>
    <mergeCell ref="G138:G140"/>
    <mergeCell ref="G143:G145"/>
    <mergeCell ref="G148:G151"/>
    <mergeCell ref="G153:G155"/>
    <mergeCell ref="H153:H155"/>
    <mergeCell ref="G125:G128"/>
    <mergeCell ref="H125:H128"/>
    <mergeCell ref="G130:G133"/>
    <mergeCell ref="H130:H133"/>
    <mergeCell ref="G135:G137"/>
    <mergeCell ref="H135:H137"/>
    <mergeCell ref="G104:G108"/>
    <mergeCell ref="H104:H108"/>
    <mergeCell ref="G110:G113"/>
    <mergeCell ref="H110:H113"/>
    <mergeCell ref="G119:G123"/>
    <mergeCell ref="H120:H123"/>
    <mergeCell ref="G66:G70"/>
    <mergeCell ref="H66:H70"/>
    <mergeCell ref="G71:G72"/>
    <mergeCell ref="G94:G95"/>
    <mergeCell ref="G98:G102"/>
    <mergeCell ref="H98:H102"/>
    <mergeCell ref="D2:H2"/>
    <mergeCell ref="G50:G51"/>
    <mergeCell ref="G58:G62"/>
    <mergeCell ref="C8:D8"/>
    <mergeCell ref="G35:G41"/>
    <mergeCell ref="D3:H3"/>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CĐS CHINH QUYEN SO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Pham Thi Linh Nham</cp:lastModifiedBy>
  <cp:lastPrinted>2021-08-17T09:37:39Z</cp:lastPrinted>
  <dcterms:created xsi:type="dcterms:W3CDTF">2021-06-18T02:02:33Z</dcterms:created>
  <dcterms:modified xsi:type="dcterms:W3CDTF">2021-08-31T09:54:37Z</dcterms:modified>
</cp:coreProperties>
</file>