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D:\Cac hoat dong cua co quan\Ung dung CNTT huyen Buon Don\Chuyen doi so 2021 - 2025\Danh gia Chuyen doi so 2020\Van ban Tinh\Copy of Quyet dinh ban hanh Bo chi so danh gia Chuyen doi so tinh Dak Lak\"/>
    </mc:Choice>
  </mc:AlternateContent>
  <xr:revisionPtr revIDLastSave="0" documentId="13_ncr:1_{C674F1F2-E2D6-4E8F-AC9C-C39B157B6392}" xr6:coauthVersionLast="45" xr6:coauthVersionMax="45" xr10:uidLastSave="{00000000-0000-0000-0000-000000000000}"/>
  <bookViews>
    <workbookView xWindow="-120" yWindow="-120" windowWidth="20730" windowHeight="11160" xr2:uid="{00000000-000D-0000-FFFF-FFFF00000000}"/>
  </bookViews>
  <sheets>
    <sheet name="CĐS Chinh quyền số" sheetId="5" r:id="rId1"/>
    <sheet name="CĐS Kinh tế số" sheetId="2" r:id="rId2"/>
    <sheet name="CĐS Xã hội số" sheetId="3" r:id="rId3"/>
    <sheet name="PL DM du lieu CĐS" sheetId="4" r:id="rId4"/>
  </sheets>
  <definedNames>
    <definedName name="_Hlk57110329" localSheetId="1">'CĐS Kinh tế số'!$B$8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50" i="5" l="1"/>
  <c r="E238" i="5"/>
  <c r="E231" i="5"/>
  <c r="E230" i="5" s="1"/>
  <c r="E223" i="5"/>
  <c r="E206" i="5" s="1"/>
  <c r="E200" i="5"/>
  <c r="E193" i="5"/>
  <c r="E184" i="5"/>
  <c r="E156" i="5"/>
  <c r="E145" i="5" s="1"/>
  <c r="E137" i="5"/>
  <c r="E136" i="5" s="1"/>
  <c r="E134" i="5"/>
  <c r="E127" i="5"/>
  <c r="E117" i="5"/>
  <c r="E109" i="5"/>
  <c r="E104" i="5"/>
  <c r="E91" i="5"/>
  <c r="E79" i="5"/>
  <c r="E65" i="5"/>
  <c r="E64" i="5" s="1"/>
  <c r="E57" i="5"/>
  <c r="E50" i="5"/>
  <c r="E38" i="5"/>
  <c r="E103" i="5" l="1"/>
  <c r="E37" i="5"/>
  <c r="E36" i="5"/>
  <c r="D112" i="2"/>
  <c r="C67" i="3"/>
  <c r="C98" i="3"/>
  <c r="C59" i="3"/>
  <c r="C55" i="3"/>
  <c r="C48" i="3"/>
  <c r="C41" i="3"/>
  <c r="C33" i="3"/>
  <c r="C23" i="3"/>
  <c r="C11" i="3"/>
  <c r="C40" i="3" l="1"/>
  <c r="C10" i="3"/>
  <c r="C58" i="3"/>
  <c r="D140" i="2"/>
  <c r="C86" i="3" l="1"/>
  <c r="C83" i="3"/>
  <c r="C117" i="3"/>
  <c r="C137" i="3"/>
  <c r="L4" i="4" l="1"/>
  <c r="K4" i="4"/>
  <c r="J4" i="4"/>
  <c r="I4" i="4"/>
  <c r="H4" i="4"/>
  <c r="C116" i="3" l="1"/>
  <c r="C109" i="3"/>
  <c r="C102" i="3"/>
  <c r="C96" i="3"/>
  <c r="C90" i="3"/>
  <c r="C76" i="3"/>
  <c r="C75" i="3" s="1"/>
  <c r="D29" i="2"/>
  <c r="D62" i="2"/>
  <c r="D58" i="2"/>
  <c r="D37" i="2"/>
  <c r="D71" i="2"/>
  <c r="D66" i="2"/>
  <c r="D92" i="2"/>
  <c r="D85" i="2"/>
  <c r="D84" i="2" s="1"/>
  <c r="D135" i="2"/>
  <c r="D129" i="2"/>
  <c r="D122" i="2"/>
  <c r="D116" i="2"/>
  <c r="D106" i="2"/>
  <c r="D96" i="2"/>
  <c r="D95" i="2" l="1"/>
  <c r="C89" i="3"/>
  <c r="D65" i="2"/>
  <c r="D36" i="2"/>
  <c r="C9" i="3"/>
  <c r="D19" i="2"/>
  <c r="D11" i="2"/>
  <c r="D10" i="2" l="1"/>
  <c r="D9" i="2" s="1"/>
</calcChain>
</file>

<file path=xl/sharedStrings.xml><?xml version="1.0" encoding="utf-8"?>
<sst xmlns="http://schemas.openxmlformats.org/spreadsheetml/2006/main" count="1554" uniqueCount="1190">
  <si>
    <t>STT</t>
  </si>
  <si>
    <t>Trụ cột/Chỉ số/Tiêu chí/Tiêu chí con</t>
  </si>
  <si>
    <t>Cách tính điểm</t>
  </si>
  <si>
    <t>Điểm tối đa</t>
  </si>
  <si>
    <t>I</t>
  </si>
  <si>
    <t>CHÍNH QUYỀN SỐ</t>
  </si>
  <si>
    <t>Chuyển đổi nhận thức</t>
  </si>
  <si>
    <t>1.1.1</t>
  </si>
  <si>
    <t>Trích dẫn đường link</t>
  </si>
  <si>
    <t>1.1.2</t>
  </si>
  <si>
    <t>Tài liệu (sách, tờ rơi, tờ gấp, bản chụp áp phích, video clips, …)</t>
  </si>
  <si>
    <t>1.1.3</t>
  </si>
  <si>
    <t>Sự quan tâm của người đứng đầu đối với Chuyển đổi số, Chính quyền số</t>
  </si>
  <si>
    <t>1.2.1</t>
  </si>
  <si>
    <t>1.2.2</t>
  </si>
  <si>
    <t>Biên bản cuộc họp/Biên bản chỉ đạo/Nghị quyết cuộc họp/…</t>
  </si>
  <si>
    <t>1.2.3</t>
  </si>
  <si>
    <t xml:space="preserve">Tin bài trên truyền thông đại chúng, Bài phát biểu của Lãnh đạo, ... </t>
  </si>
  <si>
    <t>1.2.4</t>
  </si>
  <si>
    <t>Phát động phong trào thi đua chuyển đổi số trong toàn đơn vị. Lựa chọn, vinh danh, khen thưởng cho các điển hình tiên tiến về chuyển đổi số</t>
  </si>
  <si>
    <t>Văn bản phê duyệt về tổ chức phong trào thi đua/ Thông tin, tài liệu về tổ chức vinh danh</t>
  </si>
  <si>
    <t>Kiến tạo thể chế</t>
  </si>
  <si>
    <t>Kế hoạch, chương trình, đề án chuyển đổi số, phát triển Chính quyền số, ứng dụng công nghệ thông tin (CNTT) trong CQNN</t>
  </si>
  <si>
    <t>2.1.1</t>
  </si>
  <si>
    <t>Có trích dẫn số hiệu, tên, ngày tháng văn bản đầy đủ</t>
  </si>
  <si>
    <t>2.1.2</t>
  </si>
  <si>
    <t>Môi trường pháp lý, cơ chế chính sách về chuyển đổi số, chính quyền số/chính quyền điện tử</t>
  </si>
  <si>
    <t>2.2.1</t>
  </si>
  <si>
    <t>Các tài liệu, văn bản để chứng minh</t>
  </si>
  <si>
    <t>2.2.2</t>
  </si>
  <si>
    <t>Tổ chức, nhân sự chuyên trách về Chuyển đổi số</t>
  </si>
  <si>
    <t xml:space="preserve">Có văn bản hoặc tài liệu chứng minh </t>
  </si>
  <si>
    <t xml:space="preserve">Có văn bản hoặc tài liệu chứng minh đầy đủ </t>
  </si>
  <si>
    <t xml:space="preserve">Ngân sách cho CNTT </t>
  </si>
  <si>
    <t>2.4.1</t>
  </si>
  <si>
    <t xml:space="preserve">Báo cáo số liệu chi </t>
  </si>
  <si>
    <t>2.4.2</t>
  </si>
  <si>
    <t>Phát triển hạ tầng và nền tảng số</t>
  </si>
  <si>
    <t>3.2.1</t>
  </si>
  <si>
    <t>3.2.2</t>
  </si>
  <si>
    <t>3.2.3</t>
  </si>
  <si>
    <t xml:space="preserve">Nền tảng thanh toán trực tuyến, di động </t>
  </si>
  <si>
    <t>Hoạt động Chính quyền số</t>
  </si>
  <si>
    <t>Thư điện tử</t>
  </si>
  <si>
    <t>Hệ thống Quản lý văn bản và điều hành</t>
  </si>
  <si>
    <t>4.3.1</t>
  </si>
  <si>
    <t xml:space="preserve">Các ứng dụng số cơ bản </t>
  </si>
  <si>
    <t>Tỷ lệ dịch vụ công trực tuyến (DVCTT)</t>
  </si>
  <si>
    <t>Tỷ lệ DVCTT mức độ 3</t>
  </si>
  <si>
    <t>Tỷ lệ DVCTT mức độ 4</t>
  </si>
  <si>
    <t>Tỷ lệ DVCTT mức độ 3 có phát sinh HSTT</t>
  </si>
  <si>
    <t>Tỷ lệ DVCTT mức độ 4 có phát sinh HSTT</t>
  </si>
  <si>
    <t>Thực hiện tiếp nhận hồ sơ, trả kết quả giải quyết thủ tục hành chính (TTHC) qua dịch vụ bưu chính công ích (BCCI)</t>
  </si>
  <si>
    <t>Cổng/Trang Thông tin điện tử (TTĐT)</t>
  </si>
  <si>
    <t>Bảo vệ hệ thống thông tin theo cấp độ</t>
  </si>
  <si>
    <t xml:space="preserve">Tỷ lệ nâng cao năng lực ứng cứu sự cố </t>
  </si>
  <si>
    <t>5.4.1</t>
  </si>
  <si>
    <t>Cán bộ chuyên trách CNTT</t>
  </si>
  <si>
    <t>6.1.1</t>
  </si>
  <si>
    <t>Tỷ lệ cán bộ chuyên trách CNTT</t>
  </si>
  <si>
    <t>Tỷ lệ cán bộ chuyên trách an toàn thông tin</t>
  </si>
  <si>
    <t>Đào tạo kỹ năng số</t>
  </si>
  <si>
    <t>Số lượt trung bình một cán bộ chuyên trách về CNTT được tham gia đào tạo chuyên sâu về các kỹ thuật, công nghệ số trong năm</t>
  </si>
  <si>
    <t>Đào tạo kỹ năng an toàn thông tin</t>
  </si>
  <si>
    <t>Cơ quan thực hiện báo cáo</t>
  </si>
  <si>
    <t>Chuyên viên báo cáo</t>
  </si>
  <si>
    <t>Họ tên người báo cáo</t>
  </si>
  <si>
    <t>Đơn vị công tác</t>
  </si>
  <si>
    <t>Chức vụ</t>
  </si>
  <si>
    <t>Điện thoại liên hệ</t>
  </si>
  <si>
    <t>Email</t>
  </si>
  <si>
    <t>Lãnh đạo cơ quan chuyên trách CNTT duyệt</t>
  </si>
  <si>
    <t>Họ tên người duyệt</t>
  </si>
  <si>
    <t>2.1.3</t>
  </si>
  <si>
    <t>2.1.4</t>
  </si>
  <si>
    <t>II</t>
  </si>
  <si>
    <t>Tỷ lệ máy tính kết nối Internet 
(trừ các máy tính xử lý tài liệu mật theo quy định)</t>
  </si>
  <si>
    <t xml:space="preserve">Cung cấp các thông tin trong các lĩnh vực ưu tiên (Y tế; Giáo dục; Tài chính - ngân hàng; Nông nghiệp; Giao thông vận tải và logistics; Năng lượng; Tài nguyên và môi trường; Sản xuất công nghiệp) </t>
  </si>
  <si>
    <t>Tỷ lệ truy cập Cổng TTĐT của đơn vị 
trong năm</t>
  </si>
  <si>
    <t>Tên cơ quan</t>
  </si>
  <si>
    <t>Địa chỉ</t>
  </si>
  <si>
    <t>Địa chỉ trang/cổng thông tin điện tử
 (Website/Portal) chính thức</t>
  </si>
  <si>
    <t>Thông tin chung</t>
  </si>
  <si>
    <t>Thông tin về cơ quan</t>
  </si>
  <si>
    <t>Số liệu kê khai</t>
  </si>
  <si>
    <t>a</t>
  </si>
  <si>
    <t>- Mỗi tài liệu được tính = 0,2 điểm, cho đến điểm tối đa;
- Không có: 0 điểm</t>
  </si>
  <si>
    <t>Số lượng hội thảo, hội nghị nâng cao nhận thức về chuyển đổi số</t>
  </si>
  <si>
    <t>b</t>
  </si>
  <si>
    <t>b1</t>
  </si>
  <si>
    <t>-</t>
  </si>
  <si>
    <t>b2</t>
  </si>
  <si>
    <t>Đã ban hành Kế hoạch số hoá</t>
  </si>
  <si>
    <t>Tỷ lệ kết quả giải quyết TTHC (còn hiệu lực) đã được số hoá</t>
  </si>
  <si>
    <t>Tổng NSNN chi cho CNTT</t>
  </si>
  <si>
    <t>Tỷ lệ chi CNTT năm trước</t>
  </si>
  <si>
    <t>Tỷ lệ chi CNTT năm nay</t>
  </si>
  <si>
    <t>Tổng chi NSNN của đơn vị</t>
  </si>
  <si>
    <t>Tổng chi cho ATANM</t>
  </si>
  <si>
    <t>2.4.3</t>
  </si>
  <si>
    <t xml:space="preserve">Tính minh bạch của ngân sách </t>
  </si>
  <si>
    <t>Tổng số thông tin đã công khai</t>
  </si>
  <si>
    <t>Tổng số thông tin phải công khai theo quy định của pháp luật về NSNN</t>
  </si>
  <si>
    <t>4.2.1</t>
  </si>
  <si>
    <t>3.4.1</t>
  </si>
  <si>
    <t>3.4.2</t>
  </si>
  <si>
    <t>Tỷ lệ trao đổi văn bản điện tử song song
với bản giấy của đơn vị</t>
  </si>
  <si>
    <t>c</t>
  </si>
  <si>
    <t xml:space="preserve">Chữ ký điện tử, chữ ký số </t>
  </si>
  <si>
    <t xml:space="preserve">'- Đã triển khai: Điểm tối đa
- Chưa triển khai: 0 điểm
</t>
  </si>
  <si>
    <t xml:space="preserve">
</t>
  </si>
  <si>
    <t>Tổng số lượng dịch vụ công trực tuyến mức độ 3 tỉnh đang cung cấp, không tính các DVCTT do bộ/ngành triển khai tại địa phương</t>
  </si>
  <si>
    <t>Tổng số lượng dịch vụ công trực tuyến mức độ 4 đang cung cấp, không tính các DVCTT do bộ/ngành triển khai tại địa phương</t>
  </si>
  <si>
    <t>Tổng số lượng dịch vụ công trực tuyến mức độ 3 có phát sinh HSTT, không tính các DVCTT do bộ/ngành triển khai tại địa phương</t>
  </si>
  <si>
    <t>Tổng số lượng dịch vụ công trực tuyến mức độ 4 có phát sinh HSTT, không tính các DVCTT do bộ/ngành triển khai tại địa phương</t>
  </si>
  <si>
    <t>Tỷ lệ TTHC đã triển khai có phát sinh hồ sơ tiếp nhận hoặc trả kết quả giải quyết qua dịch vụ BCCI</t>
  </si>
  <si>
    <t>Số TTHC có phát sinh hồ sơ tiếp nhận/trả kết quả qua dịch vụ BCCI</t>
  </si>
  <si>
    <t>Số TTHC đang triển khai tiếp nhận/trả kết quả qua dịch vụ BCCI</t>
  </si>
  <si>
    <t>Tỷ lệ kết quả giải quyết TTHC được trả qua dịch vụ BCCI</t>
  </si>
  <si>
    <t>Tổng số lượng hồ sơ TTHC trong năm đã được trả kết quả giải quyết của các TTHC nêu trên (bao gồm trả qua dịch vụ BCCI và trả qua hình thức khác)</t>
  </si>
  <si>
    <t>Tổng số lượng hồ sơ đã được trả kết quả giải quyết qua dịch vụ BCCI của các TTHC nêu trên</t>
  </si>
  <si>
    <t>Sở Thông tin
và Truyền 
thông đánh giá</t>
  </si>
  <si>
    <t xml:space="preserve">Cập nhật thường xuyên tin, bài </t>
  </si>
  <si>
    <t>Tổng số lượng lượt truy cập trên Cổng TTĐT trong năm của đơn vị</t>
  </si>
  <si>
    <t>Triển khai an toàn, an ninh theo mô hình 
04 lớp</t>
  </si>
  <si>
    <t>Tỷ lệ triển khai công tác an toàn, an minh mạng cho các hệ thống thông tin Chính phủ số theo mô hình 04 lớp</t>
  </si>
  <si>
    <t>5.1.1</t>
  </si>
  <si>
    <t>Tổng số HTTT CPĐT</t>
  </si>
  <si>
    <t>Số HTTT đã triển khai 4 lớp</t>
  </si>
  <si>
    <t>Tỷ lệ hệ thống thông tin trong đơn vị được phê duyệt theo cấp độ</t>
  </si>
  <si>
    <t>Số hệ thống thông tin được phê duyệt theo cấp độ</t>
  </si>
  <si>
    <t>Tổng số hệ thống thông tin thuộc phạm vi quản lý trong đơn vị</t>
  </si>
  <si>
    <t>5.2.1</t>
  </si>
  <si>
    <t>5.3.1</t>
  </si>
  <si>
    <t>Xử lý tấn công mạng</t>
  </si>
  <si>
    <t>Tỷ lệ xử lý tấn công mạng</t>
  </si>
  <si>
    <t>Tổng số nguy cơ đã xử lý</t>
  </si>
  <si>
    <t>Tổng số nguy cơ đã phát hiện trong 1 năm đối với các hệ thống dịch vụ trực tuyến của đơn vị</t>
  </si>
  <si>
    <t>Tỷ lệ sự cố tự xử lý</t>
  </si>
  <si>
    <t>Số sự cố tự xử lý</t>
  </si>
  <si>
    <t>5.5.1</t>
  </si>
  <si>
    <t>Tổng số sự cố hệ thống thông tin của đơn vị</t>
  </si>
  <si>
    <t>Tỷ lệ tham dự diễn tập ứng cứu sự cố do Cơ quan điều phối chủ trì</t>
  </si>
  <si>
    <t>Số lần tham dự</t>
  </si>
  <si>
    <t>Số lượt diễn tập ứng cứu sự cố do Cơ quan điều phối</t>
  </si>
  <si>
    <t>Đào tạo và phát triển nhân lực Chính quyền số</t>
  </si>
  <si>
    <t>Số lượng Cán bộ chuyên trách về ATTT của đơn vị</t>
  </si>
  <si>
    <t xml:space="preserve">- Có chương trình, kế hoạch đào tạo và đã triển khai: điểm tối đa 
- Có chương trình, kế hoạch đào tạo nhưng chưa triển khai: 1/2 điểm tối đa
- Không có: 0 điểm
</t>
  </si>
  <si>
    <t xml:space="preserve">- Có chương trình, kế hoạch đào tạo và đã triển khai: điểm tối đa 
- Có chương trình, kế hoạch đào tạo nhưng chưa triển khai: 1/2 điểm tối đa
- Không có: 0 điểm
</t>
  </si>
  <si>
    <t>6.2.1</t>
  </si>
  <si>
    <t>Tổng số lãnh đạo cấp phòng của đơn vị</t>
  </si>
  <si>
    <t>Số lãnh đạo cấp phòng của đơn vị có tham gia ít nhất 1 khoá đào tạo, tập huấn về chuyển đổi số, kỹ năng số do tỉnh tổ chức</t>
  </si>
  <si>
    <t>6.3.1</t>
  </si>
  <si>
    <t>Tỷ lệ cán bộ chuyên trách về CNTT được đào tạo về kỹ năng ATTT</t>
  </si>
  <si>
    <t>Tổng số lượng cán bộ chuyên trách CNTT được đào tạo về kỹ năng an toàn thông tin trong kỳ báo cáo</t>
  </si>
  <si>
    <t>Tổng số lượng CBCC được đào tạo về kỹ năng an toàn thông tin cho người sử dụng</t>
  </si>
  <si>
    <t>Ghi chú/ tài liệu giải trình</t>
  </si>
  <si>
    <t>Điểm tự đánh giá</t>
  </si>
  <si>
    <t>Văn bản phê duyệt kế hoạch và các tài liệu về tổ chức hội nghị; tin bài trên báo, mạng về hội nghị, hội thảo</t>
  </si>
  <si>
    <t>Tỷ lệ số thông tin đã công khai /tổng số thông tin phải công khai theo quy định của pháp luật về NSNN</t>
  </si>
  <si>
    <t>Số liệu BC, Sở TTTT thẩm tra</t>
  </si>
  <si>
    <t>Văn bản phê duyệt chương trình, kế hoạch đào tạo, tập huấn</t>
  </si>
  <si>
    <t>Văn bản phê duyệt và báo cáo kết quả khoá học</t>
  </si>
  <si>
    <t>Dân số</t>
  </si>
  <si>
    <t>Tổng số hộ gia đình</t>
  </si>
  <si>
    <t>Tổng số người lao động trên địa bàn huyện</t>
  </si>
  <si>
    <t>Tổng sản phẩm trên địa bàn (GRDP)</t>
  </si>
  <si>
    <t>Số lượng UBND cấp xã</t>
  </si>
  <si>
    <t>1.2.5</t>
  </si>
  <si>
    <t>1.2.6</t>
  </si>
  <si>
    <t>1.2.7</t>
  </si>
  <si>
    <t>1.2.8</t>
  </si>
  <si>
    <t>1.2.9</t>
  </si>
  <si>
    <t>1.2.10</t>
  </si>
  <si>
    <t>1.2.11</t>
  </si>
  <si>
    <t>1.2.12</t>
  </si>
  <si>
    <t>1.1.4</t>
  </si>
  <si>
    <t>1.1.5</t>
  </si>
  <si>
    <t>1.1.6</t>
  </si>
  <si>
    <t>1.1.7</t>
  </si>
  <si>
    <t>1.1.8</t>
  </si>
  <si>
    <t>1.1.9</t>
  </si>
  <si>
    <t>1.1.10</t>
  </si>
  <si>
    <t>1.1.11</t>
  </si>
  <si>
    <t>Y tế</t>
  </si>
  <si>
    <t>Giáo dục</t>
  </si>
  <si>
    <t>Tài chính – ngân hàng</t>
  </si>
  <si>
    <t>Nông nghiệp</t>
  </si>
  <si>
    <t>Giao thông vận tải và logistics</t>
  </si>
  <si>
    <t>Công nghiệp và năng lượng</t>
  </si>
  <si>
    <t>d</t>
  </si>
  <si>
    <t>e</t>
  </si>
  <si>
    <t>f</t>
  </si>
  <si>
    <t>g</t>
  </si>
  <si>
    <t>Tài nguyên và môi trường</t>
  </si>
  <si>
    <t>Du lịch</t>
  </si>
  <si>
    <t>h</t>
  </si>
  <si>
    <t>Lĩnh vực khác</t>
  </si>
  <si>
    <t>i</t>
  </si>
  <si>
    <t xml:space="preserve">- Có nội dung kế hoạch cụ thể được phê duyệt cho mỗi lĩnh vực ưu tiên: 0,5 điểm; 
- Có nội dung kế hoạch cụ thể được phê duyệt cho các lĩnh vực khác: 1 điểm;
Tối đa 5 điểm
- Chưa có kế hoạch : 0 điểm
</t>
  </si>
  <si>
    <t xml:space="preserve">- Đã ban hành và triển khai thực hiện: Điểm tối đa
- Chưa ban hành: 0 điểm
</t>
  </si>
  <si>
    <t>Trang bị máy tính cho CBCC (gồm cả máy tính để bàn, máy tính xách tay, máy tính bảng)</t>
  </si>
  <si>
    <t>Tỷ lệ UBND cấp xã đã kết nối với Mạng TSLCD cấp II</t>
  </si>
  <si>
    <t>Số lượng UBND cấp xã đã kết nối với Mạng TSLCD</t>
  </si>
  <si>
    <t xml:space="preserve">
'- Tổng số lượng UBND cấp xã (gọi là a)
- Tổng số lượng UBND cấp xã đã kết nối với Mạng TSLCD (gọi là b)
- Tỷ lệ = b/a * 100%
Điểm = Tỷ lệ *Điểm tối đa
</t>
  </si>
  <si>
    <t>3.3.1</t>
  </si>
  <si>
    <t xml:space="preserve">Mức độ triển khai SOC: Tỷ lệ số hệ thống thông tin phục vụ Chính quyền số và công tác chỉ đạo, điều hành, quản lý nhà nước được giám sát, bảo vệ bởi SOC </t>
  </si>
  <si>
    <t>Số hệ thống thông tin phục vụ Chính quyền số và công tác chỉ đạo, điều hành, quản lý nhà nước của tỉnh được giám sát, bảo vệ bởi SOC</t>
  </si>
  <si>
    <t>3.6.1</t>
  </si>
  <si>
    <t>Số lượng tài liệu tuyên truyền (quyển, tờ rơi, video clip) về Chuyển đổi số, Chính quyền số,chuyển đổi số trong cơ quan nhà nước</t>
  </si>
  <si>
    <t>Tổng số lãnh đạo trong đơn vị</t>
  </si>
  <si>
    <t>Tỷ lệ số lãnh đạo của đơn vị đã tham gia ít nhất một hội thảo, hội nghị nâng cao nhận thức về chuyển đổi số</t>
  </si>
  <si>
    <t>Tỷ lệ lãnh đạo cấp phòng (thuộc huyện) và tương đương trong đơn vị có tham gia ít nhất một hội thảo, hội nghị nâng cao nhận thức về chuyển đổi số</t>
  </si>
  <si>
    <t xml:space="preserve">Số lãnh đạo cấp phòng (thuộc huyện) và tương đương trong đơn vị có tham gia ít nhất một hội thảo, hội nghị nâng cao nhận thức về chuyển đổi số </t>
  </si>
  <si>
    <t>Tổng số lãnh đạo cấp phòng (thuộc huyện) và tương đương trong đơn vị</t>
  </si>
  <si>
    <t>Chỉ số chính/Chỉ số thành phần/Tiêu chí</t>
  </si>
  <si>
    <t>Ghi chú/ Tài liệu kiểm chứng</t>
  </si>
  <si>
    <t>Tuyên truyền, phổ biến về kinh tế số  </t>
  </si>
  <si>
    <t>Sự quan tâm của người đứng đầu đối với phát triển kinh tế số</t>
  </si>
  <si>
    <t>Văn bản (Chỉ thị, Quyết định,…) chuyên đề hoặc có nội dung cụ thể về phát triển kinh tế số, chuyển đổi số cho doanh nghiệp và tổ chức kinh tế</t>
  </si>
  <si>
    <t>Xây dựng doanh nghiệp mẫu về chuyển đổi số để làm các mô hình mẫu cho các doanh nghiệp học hỏi và nhân rộng</t>
  </si>
  <si>
    <t>Số doanh nghiệp mẫu theo loại hình quy mô, ngành nghề được xây dựng thành công</t>
  </si>
  <si>
    <t xml:space="preserve">Chủ trương, định hướng của Đảng, Chính quyền về phát triển kinh tế số, chuyển đổi số cho doanh nghiệp </t>
  </si>
  <si>
    <t>1.3.1</t>
  </si>
  <si>
    <t>Có Nghị quyết, Chỉ thị chuyên đề về Kinh tế số, Chuyển đổi số cho doanh nghiệp và tổ chức kinh tế</t>
  </si>
  <si>
    <t>Văn bản Nghị quyết, Chỉ thị của tỉnh ủy/thành ủy</t>
  </si>
  <si>
    <t>Số văn bản, Nghị quyết, Chỉ thị trong đó nội dung nhiệm vụ cụ thể về Kinh tế số, Chuyển đổi số cho doanh nghiệp và tổ chức kinh tế</t>
  </si>
  <si>
    <t>1.3.2</t>
  </si>
  <si>
    <t>Có Nghị quyết, Chỉ thị, chiến lược riêng về phát triển kinh tế số, Chuyển đổi số cho doanh nghiệp và tổ chức kinh tế</t>
  </si>
  <si>
    <t>Chỉ thị, nghị quyết, quyết định, … của UBND, HĐND tỉnh/TP</t>
  </si>
  <si>
    <t>- Đã có và định kỳ phát sóng &lt; 1 tuần: điểm tối đa 
- Đã có và định kỳ phát sóng &lt; 1 tháng: 1,5 điểm; 
- Đã có và định kỳ phát sóng &gt; = 1 tháng: 1 điểm; 
- Không có: 0 điểm</t>
  </si>
  <si>
    <t>- Mỗi tài liệu được 0,3 điểm, tối đa 3 điểm
- Không có: 0 điểm</t>
  </si>
  <si>
    <t>Có các tài liệu tuyên truyên (quyển, tờ rơi,
 video clip) về kinh tế số, chuyển đổi số
 cho doanh nghiệp</t>
  </si>
  <si>
    <t>Trích dẫn kênh phát thanh/đường link về chuyên mục</t>
  </si>
  <si>
    <t xml:space="preserve">
'1. Mỗi hội thảo, hội nghị nâng cao nhận thức về chuyển đổi số được 1 điểm.
e = Số lượng hội thảo, hội nghị nâng cao nhận thức về chuyển đổi số, tối đa 3 điểm;
</t>
  </si>
  <si>
    <t>Nghị quyết, Chỉ thị của Cấp ủy (huyện ủy/Thị ủy/Thành ủy) có nội dung, nhiệm vụ cụ thể về kinh tế số, chuyển đổi số cho doanh nghiệp và tổ chức kinh tế</t>
  </si>
  <si>
    <t>- Có Nghị quyết, Chỉ thị chuyên đề về Kinh tế số, Chuyển đổi số cho doanh nghiệp và tổ chức kinh tế: điểm tối đa;
- Có Nghị quyết, Chỉ thị trong đó nội dung nhiệm vụ cụ thể về Kinh tế số, Chuyển đổi số cho doanh nghiệp và tổ chức kinh tế: mỗi văn bản 0,5 điểm, tối đa 02 điểm;
- Không có: 0 điểm</t>
  </si>
  <si>
    <t xml:space="preserve">- Có Nghị quyết, Chỉ thị, chiến lược riêng về phát triển kinh tế số, Chuyển đổi số cho doanh nghiệp và tổ chức kinh tế: điểm tối đa;
- Có Nghị quyết, Chỉ thị trong đó nội dung nhiệm vụ cụ thể về Kinh tế số, Chuyển đổi số cho doanh nghiệp và tổ chức kinh tế: mỗi văn bản 0,5 điểm, tối đa 02 điểm;
- Không có: 0 điểm
</t>
  </si>
  <si>
    <t>Chính sách, kế hoạch, chương trình, đề án về phát triển kinh tế số, chuyển đổi số cho doanh nghiệp</t>
  </si>
  <si>
    <t>Đã Phê duyệt chương trình, đề án</t>
  </si>
  <si>
    <t>Mức độ triển khai</t>
  </si>
  <si>
    <t>b.1</t>
  </si>
  <si>
    <t>Số nhiệm vụ, giải pháp trong chương trình, đề án đã triển khai</t>
  </si>
  <si>
    <t>b.2</t>
  </si>
  <si>
    <t>Tổng số nhiệm vụ, giải pháp trong chương trình, đề án được phê duyệt</t>
  </si>
  <si>
    <t xml:space="preserve">- Phê duyệt chương trình, đề án: 1 điểm;
- Mức độ triển khai: điểm = tỷ lệ số nhiệm vụ, giải pháp đã triển khai * 2 điểm;
- Chưa ban hành: 0 điểm
a = Số nhiệm vụ, giải pháp trong chương trình, đề án đã triển khai;
 b = Tổng số nhiệm vụ, giải pháp trong chương trình, đề án được phê duyệt;
Tỷ lệ = a/b.
</t>
  </si>
  <si>
    <t>Có Chương trình, Đề án cơ chế, chính sách hỗ trợ doanh nghiệp khởi nghiệp sáng tạo công nghệ số, phát triển 4 loại hình doanh nghiệp công nghệ số, phát triển mô hình kinh doanh theo hình thức kinh tế chia sẻ tại địa phương</t>
  </si>
  <si>
    <t>Phê duyệt chương trình, đề án</t>
  </si>
  <si>
    <t xml:space="preserve">- Phê duyệt chương trình, đề án: 1 điểm;
- Mức độ triển khai: điểm = tỷ lệ số nhiệm vụ, giải pháp đã triển khai * 3 điểm;
- Chưa ban hành: 0 điểm
a = Số nhiệm vụ, giải pháp trong chương trình, đề án đã triển khai;
 b = Tổng số nhiệm vụ, giải pháp trong chương trình, đề án được phê duyệt;
Tỷ lệ = a/b
</t>
  </si>
  <si>
    <t>Văn bản phê duyệt chương trình, đề án và báo cáo kết quả thực hiện</t>
  </si>
  <si>
    <t xml:space="preserve">- Phê duyệt chương trình, đề án: 1 điểm;
- Mức độ triển khai: điểm = tỷ lệ số nhiệm vụ, giải pháp đã triển khai * 2 điểm;
- Chưa ban hành: 0 điểm
a = Số nhiệm vụ, giải pháp trong chương trình, đề án đã triển khai;
b = Tổng số nhiệm vụ, giải pháp trong chương trình, đề án được phê duyệt;
Tỷ lệ = a/b.
</t>
  </si>
  <si>
    <t>Mức độ triển khai:</t>
  </si>
  <si>
    <t>Tổ chức, nhân sự và mạng lưới doanh nghiệp kinh tế số</t>
  </si>
  <si>
    <t>Tỷ lệ số cơ quan cấp huyện quản lý các ngành, lĩnh vực kinh tế quan trọng có cán bộ được giao chuyên trách phát triển kinh tế số, hỗ trợ chuyển đổi số cho doanh nghiệp, phát triển doanh nghiệp số trong ngành, lĩnh vực</t>
  </si>
  <si>
    <t>Tổng số cơ quan cấp huyện quản lý các ngành kinh tế quan trọng của tỉnh có cán bộ chuyên trách về phát triển kinh tế số</t>
  </si>
  <si>
    <t>Tổng số cơ quan cấp huyện quản lý các ngành kinh tế</t>
  </si>
  <si>
    <t xml:space="preserve">Điểm = Tỷ lệ * điểm tối đa
a = tổng số cơ quan cấp sở quản lý các ngành kinh tế quan trọng của tỉnh có cán bộ chuyên trách về phát triển kinh tế số;
b= tổng số cơ quan cấp sở quản lý các ngành kinh tế
Tỷ lệ = a/b.
Điểm = Tỷ lệ * điểm tối đa
</t>
  </si>
  <si>
    <t>Danh sách cán bộ chuyên trách phát triển kinh tế số của các cơ quan cấp huyện</t>
  </si>
  <si>
    <t>Ngân sách cho phát triển kinh tế số </t>
  </si>
  <si>
    <t xml:space="preserve">Tỷ lệ chi ngân sách địa phương cho phát triển kinh tế số (như, hỗ trợ phát triển hạ tầng, phát triển các lĩnh vực kinh tế số, …) </t>
  </si>
  <si>
    <t>Tổng NSNN chi cho KTS</t>
  </si>
  <si>
    <t xml:space="preserve">- Tỷ lệ chi cho KTS ≥ 01%: điểm tối đa
- Tỷ lệ chi cho KTS &lt; 01%: điểm = (tỷ lệ/01%) * điểm tối đa
- Thống kê chi NSNN cho phát triển kinh tế số và hỗ trợ doanh nghiệp chuyển đổi số
a = tổng NSNN chi cho KTS;
b = tổng chi NSNN trên địa bàn tỉnh;
Tỷ lệ chi cho KTS = a/b
</t>
  </si>
  <si>
    <t>Báo cáo số liệu chi</t>
  </si>
  <si>
    <t>Hạ tầng và nền tảng số</t>
  </si>
  <si>
    <t>3.1.1</t>
  </si>
  <si>
    <t>Tỷ lệ điểm phục vụ bưu chính có kết nối băng rộng cố định trên tổng các điểm phục vụ bưu chính</t>
  </si>
  <si>
    <t>Số điểm phục vụ bưu chính có kết nối băng rộng cố định</t>
  </si>
  <si>
    <t>3.1.2</t>
  </si>
  <si>
    <t>Hạ tầng bưu chính </t>
  </si>
  <si>
    <t xml:space="preserve">a = Số điểm phục vụ bưu chính có kết nối băng rộng cố định;
b = Tổng số điểm phục vụ bưu chính của tỉnh;
Tỷ lệ = a/b. Điểm = Tỷ lệ * điểm tối đa
</t>
  </si>
  <si>
    <t xml:space="preserve">Tổng số trung tâm khai thác chia chọn của doanh nghiệp bưu chính trên địa bàn tỉnh
- Mỗi trung tâm chia chọn: 0,5 điểm; tối đa 01 điểm
- Không có: 0 điểm
</t>
  </si>
  <si>
    <t>Hạ tầng viễn thông  </t>
  </si>
  <si>
    <t>Tỷ lệ phủ sóng 4G đến đơn vị hành chính cấp xã</t>
  </si>
  <si>
    <t>Số xã được phủ sóng 4G</t>
  </si>
  <si>
    <t>Tỷ lệ đơn vị hành chính cấp huyện đã có kết nối băng thông rộng cố định (cáp quang)</t>
  </si>
  <si>
    <t>Tỷ lệ đơn vị hành chính cấp xã đã có kết nối băng thông rộng cố định (cáp quang)</t>
  </si>
  <si>
    <t>Số xã có kết nối băng thông rộng cố định</t>
  </si>
  <si>
    <t>3.2.4</t>
  </si>
  <si>
    <t xml:space="preserve">a = Số xã có kết nối băng thông rộng cố định;
b = Tổng số xã trên địa bàn;
Tỷ lệ = a/b
Điểm = Tỷ lệ * điểm tối đa
</t>
  </si>
  <si>
    <t>Hạ tầng Internet </t>
  </si>
  <si>
    <t>Tỷ lệ doanh nghiệp có kết nối Internet băng thông rộng</t>
  </si>
  <si>
    <t>Số doanh nghiệp có kết nối internet băng thông rộng</t>
  </si>
  <si>
    <t>Tổng số doanh nghiệp trên địa bàn huyện</t>
  </si>
  <si>
    <t xml:space="preserve">a = Số doanh nghiệp có kết nối internet băng thông rộng;
b = Tổng số doanh nghiệp trên địa bàn tỉnh
Tỷ lệ = a/b
Điểm = tỷ lệ * điểm tối đa
</t>
  </si>
  <si>
    <t>Thông tin và Dữ liệu số</t>
  </si>
  <si>
    <t>Mức độ xây dựng, số hóa các hạng mục dữ liệu</t>
  </si>
  <si>
    <t>4.1.1</t>
  </si>
  <si>
    <t>Tỷ lệ số hạng mục dữ liệu thuộc miền dữ liệu kinh tế số đã được xây dựng, số hóa đưa vào CSDL để khai thác, sử dụng</t>
  </si>
  <si>
    <t>Số hạng mục dữ liệu thuộc miền dữ liệu Kinh tế số đã số hóa và đã cung cấp dịch vụ chia sẻ dữ liệu</t>
  </si>
  <si>
    <t>4.1.2</t>
  </si>
  <si>
    <t>Tỷ lệ số hạng mục dữ liệu thuộc miền dữ liệu kinh tế số đã được xây dựng, số hóa đưa vào CSDL và kết nối chia sẻ dữ liệu lên LGSP/NGSP</t>
  </si>
  <si>
    <t>Số hạng mục dữ liệu thuộc miền dữ liệu Kinh tế số đã số hóa và kết nối với NGSP/LGSP</t>
  </si>
  <si>
    <t>4.1.3</t>
  </si>
  <si>
    <t>Tỷ lệ số hạng mục dữ liệu thuộc miền dữ liệu kinh tế số đã được xây dựng, số hóa và cung cấp theo dạng dữ liệu mở cho người dân, doanh nghiệp</t>
  </si>
  <si>
    <t>Số hạng mục dữ liệu thuộc miền dữ liệu Kinh tế số đã số hóa và có cung cấp dữ liệu mở cho người dân, doanh nghiệp</t>
  </si>
  <si>
    <t xml:space="preserve">Danh mục các hạng mục dữ liệu được cung cấp kèm theo tại PL Danh mục Dữ liệu cho CĐS
- Thống kê số hạng mục dữ liệuthuộc miền dữ liệu Kinh tế số đã số hóa và có cung cấp dữ liệu mở cho người dân, doanh nghiệp (gọi là a)
- Tổng số các hạng mục dữ liệu thuộc miền dữ liệu Kinh tế số Danh mục Dữ liệu cho CĐS = b (33 hạng mục);
- Tỷ lệ = a /b
</t>
  </si>
  <si>
    <t xml:space="preserve">Danh mục các hạng mục dữ liệu được cung cấp kèm theo tại PL Danh mục Dữ liệu cho CĐS
- Thống kê số hạng mục dữ liệu thuộc miền dữ liệu Kinh tế số đã số hóa và kết nối với NGSP/LGSP (gọi là a)
- Tổng số các hạng mục dữ liệu thuộc miền dữ liệu Kinh tế số Danh mục Dữ liệu cho CĐS = b (33 hạng mục);
- Tỷ lệ = a/b
</t>
  </si>
  <si>
    <t xml:space="preserve">Danh mục các hạng mục dữ liệu được cung cấp kèm theo tại PL Danh mục Dữ liệu cho CĐS
- Thống kê số hạng mục dữ liệu thuộc miền dữ liệu Kinh tế số đã số hóa và đã cung cấp dịch vụ chia sẻ dữ liệu (gọi là a)
- Tổng số các hạng mục dữ liệuthuộc miền dữ liệu Kinh tế số Danh mục Dữ liệu cho CĐS = b (33 hạng mục);
- Tỷ lệ = a /b
Điểm = Tỷ lệ* Điểm tối đa
</t>
  </si>
  <si>
    <t xml:space="preserve">Phụ lục Danh mục Dữ liệu cho Kinh tế số
Upload Phụ lục Danh mục Dữ liệu cho Kinh tế số
</t>
  </si>
  <si>
    <t>Mức độ thuận tiện, hiệu quả của dữ liệu do CQNN cung cấp</t>
  </si>
  <si>
    <t>Có CSDL hoặc tập dữ liệu số của địa phương trực tiếp hỗ trợ phát triển kinh tế số, chuyển đổi số cho doanh nghiệp</t>
  </si>
  <si>
    <t>Số CSDL hoặc tập dữ liệu số của địa phương trực tiếp hỗ trợ phát triển kinh tế số, chuyển đổi số cho doanh nghiệp</t>
  </si>
  <si>
    <t>Hoạt động Kinh tế số</t>
  </si>
  <si>
    <t>Phát triển doanh nghiệp công nghệ số</t>
  </si>
  <si>
    <t>Tỷ lệ doanh nghiệp CNTT, viễn thông (ICT)</t>
  </si>
  <si>
    <t>Tổng số doanh nghiệp CNTT, viễn thông (ICT)</t>
  </si>
  <si>
    <t>5.1.2</t>
  </si>
  <si>
    <t>Tỷ lệ doanh nghiệp khởi nghiệp về công nghệ số</t>
  </si>
  <si>
    <t>Tổng số doanh nghiệp khởi nghiệp về công nghệ số</t>
  </si>
  <si>
    <t>5.1.3</t>
  </si>
  <si>
    <t xml:space="preserve">Tỷ lệ doanh nghiệp khởi nghiệp trong các ngành khác có ứng dụng công nghệ số để tạo ra các sản phẩm, dịch vụ mới </t>
  </si>
  <si>
    <t>Tổng số doanh nghiệp khởi nghiệp có sản phẩm, dịch vụ ứng dụng công nghệ số</t>
  </si>
  <si>
    <t>5.1.4</t>
  </si>
  <si>
    <t>Tỷ lệ doanh nghiệp đã hoạt động trong các ngành khác chuyển hướng hoạt động sang lĩnh vực công nghệ số</t>
  </si>
  <si>
    <t xml:space="preserve">a = Tổng số doanh nghiệp CNTT, viễn thông (ICT);
b = Tổng số doanh nghiệp trên địa bàn tỉnh;
Tỷ lệ = a/b
Điểm = Tỷ lệ* Điểm tối đa
</t>
  </si>
  <si>
    <t>Bảng thống kê khảo sát doanh nghiệp</t>
  </si>
  <si>
    <t xml:space="preserve">a = Tổng số doanh nghiệp khởi nghiệp về công nghệ số;
b = Tổng số doanh nghiệp trên địa bàn tỉnh;
Tỷ lệ = a/b
Điểm = Tỷ lệ* Điểm tối đa
</t>
  </si>
  <si>
    <t xml:space="preserve">a = Tổng số doanh nghiệp khởi nghiệp có sản phẩm, dịch vụ ứng dụng công nghệ số;
b = Tổng số doanh nghiệp trên địa bàn tỉnh;
Tỷ lệ = a/b
Điểm = Tỷ lệ* Điểm tối đa
</t>
  </si>
  <si>
    <t xml:space="preserve">a = Tổng số doanh nghiệp chuyển hướng hoạt động sang lĩnh vực công nghệ số; 
b = Tổng số doanh nghiệp trên địa bàn tỉnh;
Tỷ lệ = a/b
Điểm = Tỷ lệ* Điểm tối đa
</t>
  </si>
  <si>
    <t>Tổng số doanh nghiệp chuyển hướng hoạt động sang lĩnh vực công nghệ số</t>
  </si>
  <si>
    <t>Đóng góp của kinh tế số vào tổng sản phẩm trên địa bàn (GRDP)</t>
  </si>
  <si>
    <t>Tỷ trọng kinh tế số trong GRDP</t>
  </si>
  <si>
    <t>Tổng giá trị gia tăng của ngành kinh tế số</t>
  </si>
  <si>
    <t>5.5.2</t>
  </si>
  <si>
    <t>Năng suất lao động năm báo cáo</t>
  </si>
  <si>
    <t>Năng suất lao động năm trước</t>
  </si>
  <si>
    <t xml:space="preserve">Doanh thu trong lĩnh vực công nghiệp ICT </t>
  </si>
  <si>
    <t>5.6.1</t>
  </si>
  <si>
    <t>Tỷ lệ doanh thu hoạt động công nghiệp ICT</t>
  </si>
  <si>
    <t>Tổng doanh thu hoạt động ICT</t>
  </si>
  <si>
    <t>Tỷ lệ tăng năng suất lao động trung bình hàng năm trên địa bàn huyện</t>
  </si>
  <si>
    <t>Tổng doanh thu của doanh nghiệp trên địa bàn huyện</t>
  </si>
  <si>
    <t xml:space="preserve">a = Tổng giá trị gia tăng của ngành kinh tế số;
b  = GRDP của địa bàn;
Tỷ lệ = a/b
- Tỷ lệ ≥ 20%: điểm tối đa
- Tỷ lệ &lt; 20%: điểm = (tỷ lệ/20%) * điểm tối đa
</t>
  </si>
  <si>
    <t>Triệu đồng</t>
  </si>
  <si>
    <t xml:space="preserve">a = Năng suất lao động năm báo cáo;
b = Năng suất lao động năm trước;
Tỷ lệ = a/b – 100%
- Tỷ lệ ≥ 07%: điểm tối đa
- Tỷ lệ &lt; 07%: điểm = (tỷ lệ/07%) * điểm tối đa
</t>
  </si>
  <si>
    <t>Đơn vị: triệu đồng/ lao động</t>
  </si>
  <si>
    <t xml:space="preserve">a = Tổng doanh thu hoạt động ICT;
b = Tổng doanh thu của doanh nghiệp trên địa bàn tỉnh;
Tỷ lệ = a/b
Điểm = Tỷ lệ* Điểm tối đa
</t>
  </si>
  <si>
    <t>Doanh thu trong lĩnh vực viễn thông, Internet</t>
  </si>
  <si>
    <t>5.7.1</t>
  </si>
  <si>
    <t>Tỷ lệ doanh thu dịch vụ viễn thông, Internet (gồm doanh thu cố định mặt đất, cố định vệ tinh, di động vệ tinh, di động hàng hải) và doanh thu dịch vụ Internet</t>
  </si>
  <si>
    <t>Tổng doanh thu dịch vụ viễn thông, Internet</t>
  </si>
  <si>
    <t>5.2.2</t>
  </si>
  <si>
    <t xml:space="preserve">a = Tổng doanh thu dịch vụ viễn thông, Internet;
b = Tổng doanh thu của doanh nghiệp trên địa bàn tỉnh;
Tỷ lệ = a/b
Điểm = Tỷ lệ* Điểm tối đa
</t>
  </si>
  <si>
    <t>Tỷ lệ thuế và các khoản phải nộp NSNN từ hoạt động dịch vụ viễn thông</t>
  </si>
  <si>
    <t>Tổng Thuế và các khoản phải nộp NSNN từ hoạt động dịch vụ viễn thông, Internet của các doanh nghiệp</t>
  </si>
  <si>
    <t>Tổng Thuế và các khoản phải nộp NSNN của doanh nghiệp trên địa bàn</t>
  </si>
  <si>
    <t>5.4.2</t>
  </si>
  <si>
    <t xml:space="preserve">a = Tổng Thuế và các khoản phải nộp NSNN từ hoạt động dịch vụ viễn thông, Internet của các doanh nghiệp;
b = Tổng Thuế và các khoản phải nộp NSNN của doanh nghiệp trên địa bàn;
Tỷ lệ = a/b 
Điểm = Tỷ lệ* Điểm tối đa
</t>
  </si>
  <si>
    <t>Doanh thu trong lĩnh vực Thương mại điện tử</t>
  </si>
  <si>
    <t>Tỷ lệ doanh thu thương mại điện tử B2C (gồm cả hàng hóa và dịch vụ tiêu dùng trực tuyến) hàng năm</t>
  </si>
  <si>
    <t>Tỷ lệ thuế và các khoản phải nộp NSNN từ hoạt động thương mại điện tử B2C</t>
  </si>
  <si>
    <t>Tổng Thuế và các khoản phải nộp NSNN từ hoạt động TMĐT B2C</t>
  </si>
  <si>
    <t>Doanh thu trong lĩnh vực kinh doanh số </t>
  </si>
  <si>
    <t xml:space="preserve">Tỷ lệ doanh thu từ hoạt động cung cấp các dịch vụ số, dịch vụ gia tăng trên mạng </t>
  </si>
  <si>
    <t>Tổng doanh thu từ hoạt động cung cấp các dịch vụ số, dịch vụ gia tăng trên mạng (bao gồm cả kinh doanh sàn giao dịch TMĐT, website đấu giá trực tuyến, website khuyến mại trực tuyến)</t>
  </si>
  <si>
    <t>Tổng doanh thu từ hoạt động kinh doanh số trên địa bàn</t>
  </si>
  <si>
    <t>Tỷ lệ thuế và các khoản phải nộp NSNN từ hoạt động cung cấp dịch vụ số, dịch vụ gia tăng trên mạng</t>
  </si>
  <si>
    <t>Tổng Thuế và các khoản phải nộp NSNN từ hoạt động cung cấp website TMĐT</t>
  </si>
  <si>
    <t>Tổng doanh thu TMĐT B2C năm trước của huyện</t>
  </si>
  <si>
    <t>Tổng doanh thu TMĐT B2C của huyện trong năm báo cáo</t>
  </si>
  <si>
    <t xml:space="preserve">a = Tổng doanh thu TMĐT B2C của tỉnh trong năm báo cáo;
b = Tổng doanh thu TMĐT B2C năm trước của tỉnh;
Tỷ lệ = a/b – 100%
- Tỷ lệ ≥ 25%: điểm tối đa
- Tỷ lệ &lt; 25%: điểm = (tỷ lệ/25%) * điểm tối đa
</t>
  </si>
  <si>
    <t xml:space="preserve">a = Tổng Thuế và các khoản phải nộp NSNN từ hoạt động TMĐT B2C;
b = Tổng Thuế và các khoản phải nộp NSNN của doanh nghiệp trên địa bàn;
Tỷ lệ = a/b
Điểm = Tỷ lệ* Điểm tối đa
</t>
  </si>
  <si>
    <t xml:space="preserve">a = Tổng doanh thu từ hoạt động cung cấp các dịch vụ số, dịch vụ gia tăng trên mạng (bao gồm cả kinh doanh sàn giao dịch TMĐT, website đấu giá trực tuyến, website khuyến mại trực tuyến);
b = Tổng doanh thu từ hoạt động kinh doanh số trên địa bàn;
Tỷ lệ = a/b
Điểm = Tỷ lệ* Điểm tối đa
</t>
  </si>
  <si>
    <t xml:space="preserve">a = Tổng Thuế và các khoản phải nộp NSNN từ hoạt động cung cấp website TMĐT;
b = Tổng Thuế và các khoản phải nộp NSNN của doanh nghiệp trên địa bàn;
Tỷ lệ = a/b
Điểm = Tỷ lệ* Điểm tối đa
</t>
  </si>
  <si>
    <t>Hoạt động chuyển đổi số trong lĩnh vực năng lượng</t>
  </si>
  <si>
    <t>Tỷ lệ tiền sử dụng điện được thanh toán theo hình thức không dùng tiền mặt trong năm</t>
  </si>
  <si>
    <t>Số tiền sử dụng điện được thanh toán theo hình thức không dùng tiền mặt</t>
  </si>
  <si>
    <t>Tổng số tiền sử dụng điện trên địa bàn trong kỳ báo cáo</t>
  </si>
  <si>
    <t xml:space="preserve">Tỷ lệ tiết kiệm điện trên địa bàn tỉnh do áp dụng công nghệ mới </t>
  </si>
  <si>
    <t>5.7.2</t>
  </si>
  <si>
    <t xml:space="preserve">a = Số tiền sử dụng điện được thanh toán theo hình thức không dùng tiền mặt;
b = Tổng số tiền sử dụng điện trên địa bàn trong kỳ báo cáo;
Tỷ lệ = a/b
Điểm = Tỷ lệ* Điểm tối đa
</t>
  </si>
  <si>
    <t xml:space="preserve">Tỷ lệ = chỉ số % tiết kiệm điện trên địa bàn huyện do áp dụng công nghệ mới / 2% (chỉ tiêu tiết kiệm điện tối thiểu (2%) theo chỉ thị 20/CT-TTg ngày 5/7/2020)
Điểm = Tỷ lệ* Điểm tối đa
%
</t>
  </si>
  <si>
    <t xml:space="preserve">An toàn, an ninh mạng </t>
  </si>
  <si>
    <t>7.2.1</t>
  </si>
  <si>
    <t>5.6.2</t>
  </si>
  <si>
    <t>KINH TẾ SỐ</t>
  </si>
  <si>
    <t>III</t>
  </si>
  <si>
    <t>XÃ HỘI SỐ</t>
  </si>
  <si>
    <t>Thang điểm: 95 điểm</t>
  </si>
  <si>
    <t>Tuyên truyền, phổ biến về chuyển đổi số và xã hội số</t>
  </si>
  <si>
    <t>Có các tài liệu tuyên truyền (quyển, tờ rơi, video clip) về Xã hội số, chuyển đổi số cho người dân</t>
  </si>
  <si>
    <t>Số tài liệu tuyên truyền (quyển, tờ rơi, video clip) về Xã hội số, chuyển đổi số cho người dân</t>
  </si>
  <si>
    <t xml:space="preserve">Tỷ lệ đài truyền thanh cấp xã có tin, bài về chuyển đổi số phát sóng định kỳ hàng tháng </t>
  </si>
  <si>
    <t>Số đài truyền thanh cấp xã có tin, bài về chuyển đổi số phát sóng định kỳ hàng tháng</t>
  </si>
  <si>
    <t xml:space="preserve">- Mỗi tài liệu được 0.2 điểm, cho đến điểm tối đa.
- Không có: 0 điểm
</t>
  </si>
  <si>
    <t xml:space="preserve">a = số đài truyền thanh cấp xã có tin, bài về chuyển đổi số phát sóng định kỳ hàng tháng;
b= Tổng số đài truyền thanh cấp xã trong huyện /TX/TP; 
Tỷ lệ = a/b.
</t>
  </si>
  <si>
    <t xml:space="preserve">1. Mỗi hội thảo, hội nghị nâng cao nhận thức về chuyển đổi số được 1 điểm.
e = Số lượng hội thảo, hội nghị nâng cao nhận thức về chuyển đổi số, tối đa 2 điểm;
'
</t>
  </si>
  <si>
    <t>văn bản phê duyệt kế hoạch và các tài liệu về tổ chức hội nghị; tin bài trên báo, mạng về hội nghị, hội thảo</t>
  </si>
  <si>
    <t>Sự quan tâm của người đứng đầu đối với phát triển xã hội số</t>
  </si>
  <si>
    <t>Xây dựng Xã/Hợp tác xã mẫu về chuyển đổi số để làm các mô hình mẫu cho các xã, phường khác học hỏi và nhân rộng</t>
  </si>
  <si>
    <t>Có kế hoạch của Tỉnh về lựa chọn và xây dựng các Xã/Hợp tác xã mẫu về chuyển đổi số theo vùng và ngành nghề có lợi thế</t>
  </si>
  <si>
    <t>Số lượng Xã/Hợp tác xã mẫu đã xây dựng thành công về chuyển đổi số theo vùng và ngành nghề có lợi thế</t>
  </si>
  <si>
    <t>Văn bản (Chỉ thị, Quyết định,…) chuyên đề hoặc có nội dung cụ thể về phát triển xã hội số, chuyển đổi số cho người dân</t>
  </si>
  <si>
    <t>Chủ trương, định hướng của Đảng, Chính quyền về phát triển xã hội số và chuyển đổi số cho người dân</t>
  </si>
  <si>
    <t>Có Nghị quyết, Chỉ thị chuyên đề về Xã hội số, Chuyển đổi số cho người dân</t>
  </si>
  <si>
    <t>Số Nghị quyết, Chỉ thị trong đó nội dung nhiệm vụ cụ thể về Xã hội số, Chuyển đổi số cho người dân</t>
  </si>
  <si>
    <t>Có Nghị quyết, Chỉ thị, chiến lược riêng về Xã hội số, Chuyển đổi số cho người dân</t>
  </si>
  <si>
    <t>Nghị quyết, Chỉ thị của Cấp ủy (Huyện ủy/Thị ủy/Thành ủy) có nội dung, nhiệm vụ cụ thể về Xã hội số, Chuyển đổi số cho người dân</t>
  </si>
  <si>
    <t xml:space="preserve">- Có Nghị quyết, Chỉ thị chuyên đề về Xã hội số, Chuyển đổi số cho người dân: điểm tối đa;
- Có Nghị quyết, Chỉ thị trong đó nội dung nhiệm vụ cụ thể về Xã hội số, Chuyển đổi số cho người dân: mỗi văn bản 1 điểm, tối đa 3 điểm;
- Không có: 0 điểm
</t>
  </si>
  <si>
    <t>Chỉ thị, nghị quyết, quyết định, … của UBND, HĐND huyện/TX/TP</t>
  </si>
  <si>
    <t xml:space="preserve">- Có Nghị quyết, Chỉ thị, chiến lược riêng về Xã hội số, Chuyển đổi số cho người dân: điểm tối đa;
- Có Nghị quyết, Chỉ thị trong đó nội dung nhiệm vụ cụ thể về Xã hội số, Chuyển đổi số cho người dân: mỗi văn bản 1 điểm, tối đa 3 điểm;
- Không có: 0 điểm
</t>
  </si>
  <si>
    <t xml:space="preserve">Kiến tạo thể chế </t>
  </si>
  <si>
    <t>Quy định, chính sách, kế hoạch, chương trình, đề án về phát triển xã hội số, chuyển đổi số cho người dân</t>
  </si>
  <si>
    <t>Có Kế hoạch, chương trình, đề án chuyên đề về phát triển xã hội số và thúc đẩy chuyển đổi số cho người dân</t>
  </si>
  <si>
    <t>Số lượng Kế hoạch, chương trình, đề án trong đó có nội dung về phát triển xã hội số và thúc đẩy chuyển đổi số cho người dân</t>
  </si>
  <si>
    <t>Có cơ chế, chính sách thúc đẩy người dân, doanh nghiệp sử dụng dịch vụ công trực tuyến</t>
  </si>
  <si>
    <t>2.2.3</t>
  </si>
  <si>
    <t>Tỷ lệ số cơ quan cấp huyện có cán bộ được giao phụ trách công tác phát triển xã hội số, thúc đẩy chuyển đổi số cho người dân</t>
  </si>
  <si>
    <t>Số cơ quan cấp huyện có cán bộ chuyên trách</t>
  </si>
  <si>
    <t>Ngân sách cho phát triển xã hội số, thúc đẩy chuyển đổi số cho người dân</t>
  </si>
  <si>
    <t xml:space="preserve">Tỷ lệ chi ngân sách địa phương cho phát triển xã hội số, thúc đẩy chuyển đổi số cho người dân </t>
  </si>
  <si>
    <t>Tổng NSNN chi cho XHS</t>
  </si>
  <si>
    <t xml:space="preserve">- Có Kế hoạch, chương trình, đề án chuyên đề về phát triển xã hội số và thúc đẩy chuyển đổi số cho người dân: điểm tối đa;
- Có Kế hoạch, chương trình, đề án trong đó có nội dung về phát triển xã hội số và thúc đẩy chuyển đổi số cho người dân: 0,4 điểm/văn bản, tối đa 02 điểm;
- Không có: 0 điểm
</t>
  </si>
  <si>
    <t>Văn bản phê duyệt của UBND tỉnh về kế hoạch, chương trình, đề án</t>
  </si>
  <si>
    <t xml:space="preserve">- Ban hành chương trình, đề án và triển khai: điểm tối đa
- Ban hành đề án nhưng chưa triển khai: 01 điểm
- Chưa ban hành: 0 điểm
</t>
  </si>
  <si>
    <t>Văn bản phê duyệt của UBND huyện về đề án</t>
  </si>
  <si>
    <t xml:space="preserve">'- Đã ban hành và thực thi: điểm tối đa
- Chưa ban hành: 0 điểm
</t>
  </si>
  <si>
    <t xml:space="preserve">Văn bản của UBND huyện (nghị quyết, chỉ thị, quyết định, …) </t>
  </si>
  <si>
    <t xml:space="preserve">'- Ban hành đề án và đã triển khai: điểm tối đa
- Ban hành đề án nhưng chưa triển khai: 1/3 điểm tối đa
- Chưa ban hành: 0 điểm
</t>
  </si>
  <si>
    <t>Văn bản phê duyệt của UBND huyện về chương trình, đề án</t>
  </si>
  <si>
    <t>Tổ chức, nhân sự chuyên trách về Xã hội số </t>
  </si>
  <si>
    <t>Danh sách cán bộ chuyên trách phát triển xã hội số của các cơ quan cấp huyện</t>
  </si>
  <si>
    <t xml:space="preserve">a = tổng số cơ quan cấp huyện quản lý các ngành xã hội quan trọng của huyện có cán bộ chuyên trách về phát triển xã hội số
b = tổng số cơ quan cấp huyện quản lý các ngành xã hội
Tỷ lệ = a/b
Điểm = Tỷ lệ * điểm tối đa
</t>
  </si>
  <si>
    <t xml:space="preserve">- Đã có văn bản, QĐ giao nhiệm vụ: điểm tối đa
- Chưa: 0 điểm
</t>
  </si>
  <si>
    <t>Có trích dẫn số hiệu, tên, ngày tháng văn bản đầy đủ mới được tính điểm</t>
  </si>
  <si>
    <t xml:space="preserve">a = số cơ quan cấp huyện có cán bộ chuyên trách
b = tổng số cơ quan cấp huyện
Tỷ lệ = a/b
Điểm = Tỷ lệ * điểm tối đa
</t>
  </si>
  <si>
    <t xml:space="preserve">Danh sách cán bộ chuyên trách </t>
  </si>
  <si>
    <t xml:space="preserve">- Thống kê chi NSNN cho phát triển xã hội số, thúc đẩy chuyển đổi số cho người dân
a = tổng NSNN chi cho XHS
b  = tổng chi NSNN trên địa bàn huyện
Tỷ lệ chi NSNN = a/b
- Tỷ lệ chi cho XHS ≥ 0,5%: điểm tối đa
- Tỷ lệ chi cho XHS &lt; 0,5%: điểm = (tỷ lệ/0,5%) * điểm tối đa
</t>
  </si>
  <si>
    <t>Hạ tầng và nền tảng số </t>
  </si>
  <si>
    <r>
      <t>Hạ tầng viễn thông, Internet</t>
    </r>
    <r>
      <rPr>
        <i/>
        <sz val="10"/>
        <color theme="1"/>
        <rFont val="Times New Roman"/>
        <family val="1"/>
      </rPr>
      <t> </t>
    </r>
  </si>
  <si>
    <t>Tỷ lệ chi trả gói cước truy nhập băng thông rộng cố định hàng tháng/ thu nhập bình quân đầu ngừoi theo tháng</t>
  </si>
  <si>
    <t>Giá gói cước truy nhập băng rộng cố định hàng tháng phổ biến nhất tại địa phương</t>
  </si>
  <si>
    <t>Thu nhập bình quân đầu người tỉnh theo tháng</t>
  </si>
  <si>
    <t>Tỷ lệ chi trả gói cước truy nhập băng rộng di động hàng tháng (gói thuần data di động)/ thu nhập bình quân đầu người theo tháng</t>
  </si>
  <si>
    <t>Giá gói cước truy nhập băng rộng di động hàng tháng phổ biến nhất tại địa phương (gói thuần data di động)</t>
  </si>
  <si>
    <t>Tỷ lệ chi trả gói cước truy nhập băng rộng di động hàng tháng (gói combo data, thoại, sms)/ thu nhập bình quân đầu người theo tháng</t>
  </si>
  <si>
    <t>Giá gói cước min/max truy nhập băng rộng di động hàng tháng phổ biến nhất tại địa phương</t>
  </si>
  <si>
    <r>
      <t> </t>
    </r>
    <r>
      <rPr>
        <sz val="10"/>
        <color theme="1"/>
        <rFont val="Times New Roman"/>
        <family val="1"/>
      </rPr>
      <t>Tỷ lệ địa chỉ được gắn mã Vpost code</t>
    </r>
  </si>
  <si>
    <t>Tổng số hộ gia đình có mã địa chỉ Vpostcode</t>
  </si>
  <si>
    <r>
      <t> </t>
    </r>
    <r>
      <rPr>
        <sz val="10"/>
        <color theme="1"/>
        <rFont val="Times New Roman"/>
        <family val="1"/>
      </rPr>
      <t>Tỷ lệ bưu gửi bình quân trên đầu người</t>
    </r>
  </si>
  <si>
    <t>Tổng số sản lượng bưu gửi</t>
  </si>
  <si>
    <r>
      <t> </t>
    </r>
    <r>
      <rPr>
        <sz val="10"/>
        <color theme="1"/>
        <rFont val="Times New Roman"/>
        <family val="1"/>
      </rPr>
      <t>Tỷ lệ nhân lực chuyển phát trên hộ gia đình</t>
    </r>
  </si>
  <si>
    <t>Tổng số nhân lực bưu chính (Số lao động làm việc trong lĩnh vực bưu chính)</t>
  </si>
  <si>
    <t xml:space="preserve">Tỷ lệ = Giá gói cước truy nhập băng rộng cố định hàng tháng phổ biến nhất tại địa phương/thu nhập bình quân đầu người tỉnh theo tháng
- Địa phương có tỷ lệ thấp nhất: điểm tối đa
- Điểm = (tỷ lệ thấp nhất của Khối địa phương/tỷ lệ của địa phương) * điểm tối đa
</t>
  </si>
  <si>
    <t xml:space="preserve">Tỷ lệ = Giá gói cước truy nhập băng rộng di động hàng tháng phổ biến nhất tại địa phương (gói thuần data di động)/ thu nhập bình quân đầu người tỉnh theo tháng
Địa phương có tỷ lệ thấp nhất: điểm tối đa
- Điểm = (tỷ lệ thấp nhất của Khối địa phương/tỷ lệ của địa phương) * điểm tối đa
</t>
  </si>
  <si>
    <t>Đơn vị: nghìn đồng</t>
  </si>
  <si>
    <t xml:space="preserve">Tỷ lệ = Giá gói cước truy nhập băng rộng di động hàng tháng phổ biến nhất tại địa phương (gói combo data, thoại, sms)/ thu nhập bình quân đầu người tỉnh theo tháng
- Địa phương có tỷ lệ thấp nhất: điểm tối đa
- Điểm = (tỷ lệ thấp nhất của Khối địa phương/tỷ lệ của địa phương) * điểm tối đa
</t>
  </si>
  <si>
    <t xml:space="preserve">a = tổng số sản lượng bưu gửi
b = tổng dân số trên địa bàn tỉnh
tỷ lệ = a/b
Điểm = tỷ lệ bưu gửi theo dân số trên địa bàn* điểm tối đa
</t>
  </si>
  <si>
    <t>Thông tin và Dữ liệu số </t>
  </si>
  <si>
    <t>Mức dộ xây dựng, số hóa các hạng mục dữ liệu</t>
  </si>
  <si>
    <t>Tỷ lệ số hạng mục dữ liệu thuộc miền dữ liệu Xã hội số đã được xây dựng, số hóa đưa vào CSDL để khai thác, sử dụng</t>
  </si>
  <si>
    <t>Số hạng mục dữ liệu thuộc miền dữ liệu Xã hội số đã số hóa và đã cung cấp dịch vụ chia sẻ dữ liệu</t>
  </si>
  <si>
    <t>Tỷ lệ số hạng mục dữ liệu thuộc miền dữ liệu Xã hội số đã được xây dựng, số hóa đưa vào CSDL và kết nối chia sẻ dữ liệu lên LGSP/NGSP</t>
  </si>
  <si>
    <t>Số hạng mục dữ liệu thuộc miền dữ liệu Xã hội số đã số hóa và kết nối với NGSP/LGSP</t>
  </si>
  <si>
    <t>Tỷ lệ số hạng mục dữ liệu thuộc miền dữ liệu Xã hội số đã được xây dựng, số hóa và cung cấp theo dạng dữ liệu mở cho người dân, doanh nghiệp</t>
  </si>
  <si>
    <t>Số hạng mục dữ liệu thuộc miền dữ liệu Xã hội số đã số hóa và có cung cấp dữ liệu mở cho người dân, doanh nghiệp</t>
  </si>
  <si>
    <t>Mức độ khai thác, sử dụng dữ liệu của người dân</t>
  </si>
  <si>
    <t xml:space="preserve">Danh mục các hạng mục dữ liệu được cung cấp kèm theo tại PL Danh mục Dữ liệu cho CĐS
- Thống kê số hạng mục dữ liệu thuộc miền dữ liệu Xã hội số đã số hóa và đã cung cấp dịch vụ chia sẻ dữ liệu (gọi là a)
- Tổng số các hạng mục dữ liệu thuộc miền dữ liệu Xã hội số thuộc Danh mục Dữ liệu cho CĐS = b (122 hạng mục);
- Tỷ lệ = a / b.
Điểm = Tỷ lệ* Điểm tối đa
</t>
  </si>
  <si>
    <t xml:space="preserve">Danh mục các hạng mục dữ liệu được cung cấp kèm theo tại PL Danh mục Dữ liệu cho CĐS
- Thống kê số hạng mục dữ liệu thuộc miền dữ liệu Xã hội số đã số hóa và kết nối với NGSP/LGSP (gọi là a)
- Tổng số các hạng mục dữ liệu thuộc miền dữ liệu Xã hội số thuộc Danh mục Dữ liệu cho CĐS = b (122 hạng mục);
- Tỷ lệ = a / b.
Điểm = Tỷ lệ* Điểm tối đa
</t>
  </si>
  <si>
    <t xml:space="preserve">Danh mục các hạng mục dữ liệu được cung cấp kèm theo tại PL Danh mục Dữ liệu cho CĐS
- Thống kê số hạng mục dữ liệu thuộc miền dữ liệu Xã hội số đã số hóa và có cung cấp dữ liệu mở cho người dân, doanh nghiệp (gọi là a)
- Tổng số các hạng mục dữ liệu thuộc miền dữ liệu Xã hội số thuộc Danh mục Dữ liệu cho CĐS = b (122 hạng mục);
- Tỷ lệ = a / b.
Điểm = Tỷ lệ* Điểm tối đa
</t>
  </si>
  <si>
    <t xml:space="preserve">Phụ lục Danh mục Dữ liệu cho Xã hội số
Upload Phụ lục Danh mục Dữ liệu cho Xã hội số
</t>
  </si>
  <si>
    <t>Mức độ thuận tiên, hiệu quả của dữ liệu do CQNN cung cấp</t>
  </si>
  <si>
    <t>Có CSDL hoặc tập dữ liệu số của địa phương trực tiếp hỗ trợ phát triển xã hội số, chuyển đổi số cho người dân</t>
  </si>
  <si>
    <t>Số lượng CSDL hoặc tập dữ liệu số của địa phương trực tiếp hỗ phát triển xã hội số, chuyển đổi số cho người dân</t>
  </si>
  <si>
    <t xml:space="preserve">Thuyết minh chi tiết CSDL gì, hoặc tập dữ liệu số gồm những dữ liệu cụ thể gì, hỗ trợ trực tiếp phát triển xã hội số, chuyển đổi số cho người dân thế nào, được xây dựng trong dự án, hệ thống nào, do đơn vị nào quản lý, khai thác
- Có CSDL hoặc tập dữ liệu số của địa phương trực tiếp hỗ phát triển xã hội số, chuyển đổi số cho người dân: mỗi nền tảng số tính = 1 điểm, cho tới điểm tối đa;
- Chưa có: 0 điểm
</t>
  </si>
  <si>
    <t>Hoạt động Xã hội số </t>
  </si>
  <si>
    <t>Sử dụng thiết bị số và truy cập mạng của người dân</t>
  </si>
  <si>
    <t xml:space="preserve">Tỷ lệ hộ gia đình có máy tính </t>
  </si>
  <si>
    <t>Tổng số hộ gia đình có máy tính (PC, xách tay, máy tính bảng)</t>
  </si>
  <si>
    <t>Tỷ lệ hộ nghèo sử dụng Internet</t>
  </si>
  <si>
    <t>Số hộ nghèo sử dụng Internet</t>
  </si>
  <si>
    <t>Tổng hộ gia đình sử dụng internet</t>
  </si>
  <si>
    <t xml:space="preserve">a = tổng số hộ gia đình có máy tính (PC, xách tay, máy tính bảng)
b = tổng số hộ gia đình (được khảo sát)
Tỷ lệ = a/b
Điểm = Tỷ lệ * điểm tối đa
</t>
  </si>
  <si>
    <t>Điểm giải đáp thắc mắc và hỗ trợ người dân về chuyển đổi số và công nghệ số</t>
  </si>
  <si>
    <t>Sử dụng dịch vụ số của người dân</t>
  </si>
  <si>
    <t xml:space="preserve">'- Có điểm giải đáp trên Cổng thông tin điện tử và trung tâm, trụ sở: điểm tối đa.
- Có điểm giải đáp trên cổng TTĐT hoặc trung tâm, trụ sở: 1/2 điểm tối đa
- Không có: 0 điểm
</t>
  </si>
  <si>
    <t>Trích dẫn đường link/văn bản thông báo về trụ sở điểm giải đáp</t>
  </si>
  <si>
    <t>Ứng dụng các dịch vụ y tế số cho người dân và xã hội</t>
  </si>
  <si>
    <t>Tỷ lệ cơ sở y tế từ cấp xã trở lên có kết nối hỗ trợ tư vấn khám chữa bệnh từ xa</t>
  </si>
  <si>
    <t>Tổng số cơ sở y tế có kết nối hỗ trợ tư vấn khám chữa bệnh từ xa</t>
  </si>
  <si>
    <t>Tổng số cơ sở y tế từ cấp xã trở lên trên địa bàn</t>
  </si>
  <si>
    <t>Tỷ lệ nông dân được tập huấn, đào tạo ứng dụng công nghệ số trong sản xuất nông nghiệp và cách thức quảng bá, bán sản phẩm trên mạng</t>
  </si>
  <si>
    <t>Tổng số nông dân được tập huấn, đào tạo ứng dụng công nghệ số trong sản xuất nông nghiệp và cách thức quảng bá, bán sản phẩm trên mạng</t>
  </si>
  <si>
    <t>Tổng số nông dân trên địa bàn</t>
  </si>
  <si>
    <t>Tỷ lệ số hợp tác xã nông nghiệp có hoạt động thương mại điện tử, ứng dụng nông nghiệp thông minh</t>
  </si>
  <si>
    <t>Số hợp tác xã nông nghiệp có hoạt động thương mại điện tử, ứng dụng nông nghiệp thông minh</t>
  </si>
  <si>
    <t>Tổng số hợp tác xã nông nghiệp trên địa bàn</t>
  </si>
  <si>
    <t>Ứng dụng công nghệ số trong lĩnh vực nông nghiệp </t>
  </si>
  <si>
    <t xml:space="preserve">a = tổng số cơ sở y tế có kết nối hỗ trợ tư vấn khám chữa bệnh từ xa
b = tổng số cơ sở y tế từ cấp xã trở lên trên địa bàn
Tỷ lệ = a/b
</t>
  </si>
  <si>
    <t xml:space="preserve">a = tổng số nông dân được tập huấn, đào tạo ứng dụng công nghệ số trong sản xuất nông nghiệp và cách thức quảng bá, bán sản phẩm trên mạng
b = tổng số nông dân trên địa bàn
Tỷ lệ = a/b
</t>
  </si>
  <si>
    <t xml:space="preserve">a = số hợp tác xã nông nghiệp có hoạt động thương mại điện tử, ứng dụng nông nghiệp thông minh
b = tổng số hợp tác xã nông nghiệp trên địa bàn
Tỷ lệ = a/b
</t>
  </si>
  <si>
    <t>Tỷ lệ người dân được tập huấn, phổ biến kiến thức về bảo vệ ATTT trên mạng</t>
  </si>
  <si>
    <t>Số người dân được tập huấn, phổ biến kiến thức về ATTT trên mạng</t>
  </si>
  <si>
    <t>Tỷ lệ người dân được tập huấn, phổ biến kiến thức về bảo vệ thông tin, dữ liệu cá nhân trên không gian mạng</t>
  </si>
  <si>
    <t>Số người dân được tập huấn, phổ biến kiến thức về bảo vệ thông tin, dữ liệu cá nhân trên không gian mạng</t>
  </si>
  <si>
    <t>Tỷ lệ người dân được tập huấn, phổ biến kiến thức về bảo vệ trẻ em trên không gian mạng</t>
  </si>
  <si>
    <t>Số người dân được tập huấn, phổ biến kiến thức về bảo vệ trẻ em trên không gian mạng</t>
  </si>
  <si>
    <t xml:space="preserve">a = số người dân được tập huấn, phổ biến kiến thức về ATTT trên mạng
b = tổng số người dân trên địa bàn
Tỷ lệ = a/b
Điểm = Tỷ lệ * điểm tối đa
</t>
  </si>
  <si>
    <t xml:space="preserve">a = số người dân được tập huấn, phổ biến kiến thức về bảo vệ thông tin, dữ liệu cá nhân trên không gian mạng
b = tổng số người dân trên địa bàn
Tỷ lệ = a/b
Điểm = Tỷ lệ * điểm tối đa
</t>
  </si>
  <si>
    <t xml:space="preserve">a = số người dân được tập huấn, phổ biến kiến thức về bảo vệ trẻ em trên không gian mạng
b = tổng số người dân trên địa bàn
Tỷ lệ = a/b
Điểm = Tỷ lệ * điểm tối đa
</t>
  </si>
  <si>
    <t>Đào tạo và phát triển nhân lực Xã hội số </t>
  </si>
  <si>
    <t>7.1.1</t>
  </si>
  <si>
    <t>7.1.2</t>
  </si>
  <si>
    <t>Đào tạo, giáo dục về chuyển đổi số, xã hội số</t>
  </si>
  <si>
    <t>Số cán bộ thôn, bản, tổ dân phố và tương đương  được tập huấn, đào tạo về chuyển đổi số, kỹ năng số</t>
  </si>
  <si>
    <t>Tổng số cán bộ thôn, bản, tổ dân phố và tương đương trên địa bàn</t>
  </si>
  <si>
    <t>7.2.2</t>
  </si>
  <si>
    <t>Tỷ lệ người dân được tập huấn, phổ biến về các dịch vụ công trực tuyến, dịch vụ số trên mạng</t>
  </si>
  <si>
    <t>Số người dân người dân được tập huấn, phổ biến (cả trực tiếp, trực tuyến) về các dịch vụ công trực tuyến, dịch vụ số trên mạng</t>
  </si>
  <si>
    <t>Tỷ lệ cơ sở giáo dục phổ thông (công lập, dân lập) có dạy môn tin học trong chương trình chính khoá</t>
  </si>
  <si>
    <t>Tổng số cơ sở giáo dục phổ thông trên địa bàn</t>
  </si>
  <si>
    <t>Tỷ lệ cơ sở giáo dục phổ thông (công lập, dân lập) có triển khai đào tạo áp dụng mô hình STEM, STEAM hoặc STEAME</t>
  </si>
  <si>
    <t>Số cơ sở giáo dục phổ thông (công lập, dân lập) có triển khai đào tạo áp dụng mô hình STEM, STEAM hoặc STREAM (trong đó: S-Science; T-Technology; E-Engineering; A-Art; M-Mathematics; R-Reading)</t>
  </si>
  <si>
    <t>Tỷ lệ cơ sở giáo dục phổ thông (công lập, dân lập) triển khai đào tạo về kỹ năng số cho học sinh</t>
  </si>
  <si>
    <t>Số cơ sở giáo dục phổ thông (công lập, dân lập) triển khai đào tạo về kỹ năng số cho học sinh</t>
  </si>
  <si>
    <t>Tỷ lệ cơ sở giáo dục (công lập, dân lập) có triển khai đào tạo trực tuyến thường xuyên hàng năm</t>
  </si>
  <si>
    <t>Tổng số cơ sở giáo dục (công lập, dân lập) có triển khai đào tạo trực tuyến thường xuyên hàng năm</t>
  </si>
  <si>
    <t>Tỷ lệ cơ sở giáo dục triển khai công tác dạy và học từ xa</t>
  </si>
  <si>
    <t>Tổng số cơ sở giáo dục triển khai công tác dạy và học từ xa</t>
  </si>
  <si>
    <t>Tổng số cơ sở giáo dục (tính từ tiểu học đến THPT)</t>
  </si>
  <si>
    <t>Tỷ lệ cơ sở giáo dục ứng dụng công nghệ số trong công tác quản lý, giảng dạy và học tập</t>
  </si>
  <si>
    <t>Tổng số cơ sở giáo dục ứng dụng công nghệ số trong công tác quản lý, giảng dạy và học tập</t>
  </si>
  <si>
    <t>7.1.3</t>
  </si>
  <si>
    <t>7.1.4</t>
  </si>
  <si>
    <t>7.1.5</t>
  </si>
  <si>
    <t>7.1.6</t>
  </si>
  <si>
    <t>7.1.7</t>
  </si>
  <si>
    <t>7.1.8</t>
  </si>
  <si>
    <t>Báo cáo thống kê số đợt tập huấn</t>
  </si>
  <si>
    <t xml:space="preserve">a = số người dân người dân được tập huấn, phổ biến (cả trực tiếp, trực tuyến) về các dịch vụ công trực tuyến, dịch vụ số trên mạng
b = tổng dân số trên địa bàn
Tỷ lẹ = a/b
Điểm = Tỷ lệ * điểm tối đa
</t>
  </si>
  <si>
    <t xml:space="preserve">a = số cơ sở giáo dục  phổ thông (công lập, dân lập) có dạy môn tin học trong chương trình chính khoá
b = tổng số cơ sở giáo dục phổ thông trên địa bàn
Tỷ lệ = a/b
Điểm = Tỷ lệ * điểm tối đa
</t>
  </si>
  <si>
    <t>Danh sách các trường</t>
  </si>
  <si>
    <t xml:space="preserve">a = số cơ sở giáo dục phổ thông (công lập, dân lập) có triển khai đào tạo áp dụng mô hình STEM, STEAM hoặc STREAM (trong đó: S-Science; T-Technology; E-Engineering; A-Art; M-Mathematics; R-Reading)
b = tổng số cơ sở giáo dục phổ thông trên địa bàn
Tỷ lệ = a/b
Điểm = Tỷ lệ * điểm tối đa
</t>
  </si>
  <si>
    <t>Bảng thống kê tỷ lệ học sinh</t>
  </si>
  <si>
    <t xml:space="preserve">a = số cơ sở giáo dục phổ thông (công lập, dân lập) triển khai đào tạo về kỹ năng số cho học sinh
b = tổng số cơ sở giáo dục phổ thông trên địa bàn
Tỷ lệ = a/b
Điểm = Tỷ lệ * điểm tối đa
</t>
  </si>
  <si>
    <t xml:space="preserve">a = tổng số cơ sở giáo dục (công lập, dân lập) có triển khai đào tạo trực tuyến thường xuyên hàng năm
b = tổng số cơ sở giáo dục trên địa bàn
Tỷ lệ = a/b
Điểm = Tỷ lệ * điểm tối đa
</t>
  </si>
  <si>
    <t>Ứng dụng các dịch vụ giáo dục trong xã hội </t>
  </si>
  <si>
    <t xml:space="preserve">a = tổng số cơ sở giáo dục triển khai công tác dạy và học từ xa
b = tổng số cơ sở giáo dục (tính từ tiểu học đến THPT)
Tỷ lệ = a/b
Điểm = Tỷ lệ * điểm tối đa
</t>
  </si>
  <si>
    <t xml:space="preserve">a = tổng số cơ sở giáo dục ứng dụng công nghệ số trong công tác quản lý, giảng dạy và học tập
b = tổng số cơ sở giáo dục (tính từ tiểu học đến THPT)
Tỷ lệ = a/b
Điểm = Tỷ lệ * điểm tối đa
</t>
  </si>
  <si>
    <t>- Đã ban hành và triển khai thực hiện: Điểm tối đa;
- Chưa ban hành: 0 điểm</t>
  </si>
  <si>
    <t>- Có: điểm tối đa
- Không: 0;</t>
  </si>
  <si>
    <t>'Tiêu chí văn bản được tính điểm:
i) Tạo thuận lợi, đáp ứng yêu cầu mới phát sinh trong tiến trình chuyển đổi số, thúc đẩy chính quyền số, kinh tế số, xã hội số;
ii) Sẵn sàng và cho phép thử nghiệm các phương thức mới, mô hình kinh doanh mới, khuyến khích đổi mới, sáng tạo; 
iii) Thúc đẩy phát triển doanh nghiệp công nghệ số, DN khởi nghiệp sáng tạo; ưu tiên công nghệ số, sản phẩm số, dịch vụ số make in Vietnam.
iv) Tạo sự an tâm cho người dân giao dịch số qua việc quy định tăng nặng mức và hình phạt cho các hành vi lừa đảo, gian lận, lợi dụng, khai thác trái phép thông tin, dữ liệu trên không gian mạng.
- Mỗi văn bản được ban hành mới hoặc sửa đổi, bổ sung đáp ứng một trong các tiêu chí đặt ra tính = 01 điểm, cho tới điểm tối đa;
- Chưa có: 0 điểm</t>
  </si>
  <si>
    <t>- Tổng chi NSNN cho CNTT
- Tỷ lệ chi cho CNTT = Tổng NSNN chi cho CNTT/Tổng chi NSNN trên địa bàn đơn vị
'- Tỷ lệ chi cho CNTT ≥ 01% và tăng so với năm trước: 3 điểm;
- Tỷ lệ chi cho CNTT ≥ 01% nhưng không tăng so với năm trước: 2 điểm;
'- Tỷ lệ chi cho CNTT &lt; 01%: điểm = (tỷ lệ/01%) * điểm tối đa;</t>
  </si>
  <si>
    <t>- Tổng số lượng máy tính (trừ các máy tính xử lý tài liệu mật theo quy định) của các CQNN của đơn vị (gọi là a)
- Tổng số lượng máy tính có kết nối Internet của các CQNN của đơn vị (gọi là b)
- Tỷ lệ = b/a * 100%
Điểm = Tỷ lệ *Điểm tối đa</t>
  </si>
  <si>
    <t>- Tổng số dịch vụ công trực tuyến có thu phí của đơn vị (gọi là a);
- Tổng số dịch vụ công trực tuyến có thu phí của đơn vị và được tích hợp, hỗ trợ thanh toán trực tuyến (gọi là b)
- Tỷ lệ = b/a
Điểm = Tỷ lệ *Điểm tối đa</t>
  </si>
  <si>
    <t>Trong danh mục TTHC đang triển khai tiếp nhận/trả kết quả qua dịch vụ BCCI, tổng số TTHC có phát sinh hồ sơ tiếp nhận/trả kết quả qua dịch vụ BCCI.
- Tính tỷ lệ % giữa số TTHC có phát sinh hồ sơ qua dịch vụ BCCI (tiếp nhận/trả kết quả hoặc cả hai) so với tổng số TTHC đang triển khai thực hiện dịch vụ BCCI (gọi là a%)
Nếu tỷ lệ này đạt:
'+ Từ 50% trở lên đạt: Điểm tối đa;
+ Dưới 50% đạt: Điểm tối đa * (a% / 50%) điểm.</t>
  </si>
  <si>
    <t>+ Xác định các TTHC đã triển khai thực hiện trả kết quả giải quyết qua dịch vụ BCCI có phát sinh hồ sơ.
+ Tổng số lượng hồ sơ TTHC trong năm đã được trả kết quả giải quyết của các TTHC nêu trên (bao gồm trả qua dịch vụ BCCI và trả qua hình thức khác).
+ Tổng số lượng hồ sơ đã được trả kết quả giải quyết qua dịch vụ BCCI của các TTHC nêu trên.
- Tính tỷ lệ % giữa số hồ sơ đã được trả kết quả giải quyết qua dịch vụ BCCI so với tổng số hồ sơ đã trả kết quả giải quyết trong năm của các TTHC nêu trên.
Nếu tỷ lệ này đạt:
'+ Từ 20% trở lên đạt: Điểm tối đa; 
+ Dưới 20% đạt: 0 điểm.</t>
  </si>
  <si>
    <t>- Số lượt truy cập trên Cổng TTĐT trong năm của đơn vị; 
   - Tỷ lệ lượt truy cập = Số lượt truy cập trên Cổng TTĐT trong năm của đơn vị/Tổng số lượt truy cập max của đơn vị
Điểm = tỷ lệ * Điểm tối đa</t>
  </si>
  <si>
    <t>Tỷ lệ = Số HTTT đã triển khai 4 lớp / Tổng số HTTT CPĐT;
- Bảo vệ lớp 1 (Kiện toàn lực lượng tại chỗ);
- Bảo vệ lớp 2 (Lựa chọn tối thiểu một tổ chức, Doanh nghiệp giám sát, bảo vệ chuyên nghiệp);
- Bảo vệ lớp 3 (Định kỳ thực hiện kiểm tra, đánh giá độc lập);
- Bảo vệ lớp 4 (Kết nối, chia sẻ thông tin với hệ thống giám sát quốc gia).
'- Tỷ lệ số HTTT đã triển khai mức bảo vệ 4 lớp * Điểm tối đa;
- Chưa triển khai: 0 điểm</t>
  </si>
  <si>
    <t>Tỷ lệ = Tổng số nguy cơ đã xử lý / tổng số nguy cơ đã phát hiện trong 1 năm đối với các hệ thống dịch vụ trực tuyến của đơn vị
'Điểm = Tỷ lệ * Điểm tối đa</t>
  </si>
  <si>
    <t>Tỷ lệ sự cố tự xử lý = Số sự cố tự xử lý/tổng số sự cố
Điểm = Tỷ lệ sự cố tự xử lý * Điểm tối đa</t>
  </si>
  <si>
    <t>- Tổng số lượng Cán bộ chuyên trách về CNTT của đơn vị (gọi là a);
- Tổng số lượng cán bộ chuyên trách về CNTT của của đơn vị có trình độ từ Đại học trở lên (gọi là b);
'- Tỷ lệ = b/a *100%
- Từ 80% Tỷ lệ Cán bộ chuyên trách CNTT có trình độ đại học chuyên ngành CNTT trở lên: Điểm tối đa
- Dưới 80%: Điểm = Tỷ lệ * Điểm tối đa/80%</t>
  </si>
  <si>
    <t>- Tổng số lượng cán bộ chuyên trách CNTT của đơn vị (gọi là a);
- Tổng số lượng cán bộ chuyên trách CNTT được đào tạo về kỹ năng an toàn thông tin trong kỳ báo cáo (gọi là b);
- Tỷ lệ = b/a
Điểm = Tỷ lệ*Điểm tối đa</t>
  </si>
  <si>
    <r>
      <t>Hệ thống Trung tâm giám sát, điều hành an toàn, an ninh mạng (SOC)</t>
    </r>
    <r>
      <rPr>
        <sz val="12"/>
        <color theme="1"/>
        <rFont val="Arial"/>
        <family val="2"/>
      </rPr>
      <t> </t>
    </r>
  </si>
  <si>
    <r>
      <t xml:space="preserve">Hệ thống phát triển đô thị thông minh </t>
    </r>
    <r>
      <rPr>
        <sz val="12"/>
        <color theme="1"/>
        <rFont val="Arial"/>
        <family val="2"/>
      </rPr>
      <t> </t>
    </r>
  </si>
  <si>
    <t>- Đã có và thời gian cập nhật bài mới &lt; 1 tuần: điểm tối đa;
- Đã có và thời gian cập nhật bài mới &lt; 1 tháng: 1,5 điểm;
- Đã có và thời gian cập nhật bài mới &gt; = 1 tháng: 1 điểm;
- Không có: 0 điểm</t>
  </si>
  <si>
    <t>3.3.2</t>
  </si>
  <si>
    <t>- Có Quyết định thành lập Tổ công tác chuyển đổi số của đơn vị do Lãnh đạo đơn vị làm tổ trưởng: điểm tối đa;
- Có Quyết định thành lập Tổ công tác nhưng không phải Lãnh đạo đơn vị làm tổ trưởng: 1/4 điểm tối đa;
- Không có: 0 điểm</t>
  </si>
  <si>
    <t>2.3.1</t>
  </si>
  <si>
    <t>Hoạt động kiểm tra thông qua môi trường
số</t>
  </si>
  <si>
    <t>Miền dữ liệu</t>
  </si>
  <si>
    <t>Mô tả miền dữ liệu</t>
  </si>
  <si>
    <t>Mục dữ liệu</t>
  </si>
  <si>
    <t>Mô tả Mục dữ liệu</t>
  </si>
  <si>
    <t>Hạng mục dữ liệu</t>
  </si>
  <si>
    <t>Đã xây dựng, khai thác dạng số (Điền "x" nếu trả lời có, bỏ trống nếu trả lời không)</t>
  </si>
  <si>
    <t>Có cập nhật thường xuyên (Điền "x" nếu trả lời có, bỏ trống nếu trả lời không)</t>
  </si>
  <si>
    <t>Đã cung cấp các dịch vụ chia sẻ dữ liệu theo Nghị định 47/2020/NĐ-CP (Điền "x" nếu trả lời có, bỏ trống nếu trả lời không)</t>
  </si>
  <si>
    <t>Đã kết nối LGSP hoặc NGSP (Điền "x" nếu trả lời có, bỏ trống nếu trả lời không)</t>
  </si>
  <si>
    <t>Đã mở cho người dân, doanh nghiệp truy cập, khai thác (Điền "x" nếu trả lời có, bỏ trống nếu trả lời không)</t>
  </si>
  <si>
    <t>Tổng số</t>
  </si>
  <si>
    <t>A</t>
  </si>
  <si>
    <t>Chính quyền số</t>
  </si>
  <si>
    <t>Quản lý nguồn lực</t>
  </si>
  <si>
    <t>Miền dữ liệu Quản lý nguồn lực của CQNN bao gồm các dữ liệu theo yêu cầu của CQNN (không phụ thuộc bộ, ngành, cơ quan nào thực hiện) để phục vụ các công việc quản lý, điều tiết nhằm sử dụng tối ưu nguồn lực cốt lõi của quốc gia phục vụ phát triển đồng bộ, bền vững, lâu dài và hỗ trợ các CQNN hoạt động hiệu lực, hiệu quả</t>
  </si>
  <si>
    <t>Quản lý hành chính</t>
  </si>
  <si>
    <t>Bao gồm các dữ liệu cần thiết phục vụ các nghiệp vụ liên quan tới các hoạt động quản lý và duy trì cơ sở hạ tầng nội bộ các CQNN</t>
  </si>
  <si>
    <t>Cơ sở vật chất, trang thiết bị.</t>
  </si>
  <si>
    <t>Công tác của cán bộ, công chức, viên chức.</t>
  </si>
  <si>
    <t>Dịch vụ hỗ trợ kỹ thuật, giải đáp thông tin.</t>
  </si>
  <si>
    <t>Đảm bảo an ninh trật tự.</t>
  </si>
  <si>
    <t>Kế hoạch hoạt động.</t>
  </si>
  <si>
    <t>Nội quy, quy chế của cơ quan, tổ chức.</t>
  </si>
  <si>
    <t>Trụ sở làm việc.</t>
  </si>
  <si>
    <t>Văn hóa công sở.</t>
  </si>
  <si>
    <t>Quản lý CNTT</t>
  </si>
  <si>
    <t>Bao gồm các dữ liệu cần thiết phục vụ các nghiệp vụ liên quan tới các hoạt động điều phối nguồn lực và các giải pháp CNTT theo yêu cầu để hỗ trợ hoặc cung cấp nghiệp vụ</t>
  </si>
  <si>
    <t>Bảo trì và cung cấp giải pháp CNTT.</t>
  </si>
  <si>
    <t>Hỗ trợ dịch vụ CNTT.</t>
  </si>
  <si>
    <t>Quản lý dịch vụ CNTT.</t>
  </si>
  <si>
    <t>Quản lý hạ tầng và vận hành hệ thống.</t>
  </si>
  <si>
    <t>Quản lý nguồn lực CNTT.</t>
  </si>
  <si>
    <t>Quản lý nhà cung ứng dịch vụ CNTT</t>
  </si>
  <si>
    <t>Quản lý dự trữ vật tư, thiết bị, hàng hóa</t>
  </si>
  <si>
    <t>Bao gồm các dữ liệu cần thiết phục vụ các nghiệp vụ liên quan tới các hoạt động Quản lý dự trữ vật tư, thiết bị, hàng hóa</t>
  </si>
  <si>
    <t>Danh mục hàng dự trữ quốc gia.</t>
  </si>
  <si>
    <t>Mua, bán hàng dữ trữ quốc gia</t>
  </si>
  <si>
    <t>Quản lý, sử dụng hàng dự trữ quốc gia</t>
  </si>
  <si>
    <t>Bao gồm các dữ liệu cần thiết phục vụ các nghiệp vụ liên quan tới các hoạt động liên quan tới tuyển dụng và quản lý nhân sự</t>
  </si>
  <si>
    <t>Đào tạo, bồi dưỡng cán bộ, công chức, viên chức.</t>
  </si>
  <si>
    <t>Đánh giá, phân loại cán bộ, công chức, viên chức.</t>
  </si>
  <si>
    <t>Quản lý hiệu quả lao động.</t>
  </si>
  <si>
    <t>Quản lý vị trí việc làm và tổ chức bộ máy.</t>
  </si>
  <si>
    <t>Quản lý và duy trì phúc lợi.</t>
  </si>
  <si>
    <t>Tuyển dụng cán bộ, công chức, viên chức.</t>
  </si>
  <si>
    <t>Tiền lương.</t>
  </si>
  <si>
    <t>Tinh giản biên chế.</t>
  </si>
  <si>
    <t>Thu hút nhân lực.</t>
  </si>
  <si>
    <t>Quản lý tài chính</t>
  </si>
  <si>
    <t>Bao gồm các dữ liệu cần thiết phục vụ các nghiệp vụ liên quan tới các hoạt động của CQNN sử dụng thông tin tài chính để đo lường, vận hành và dự báo hiệu lực, hiệu quả các hoạt động của một thực thể liên quan tới mục tiêu của cơ quan nhà nước.  Khả năng nắm bắt và sử dụng thông tin đó thường được thể hiện bởi các chính sách, hoạt động thực tiễn, các chuẩn mực và một hệ thống kiểm soát các hoạt động nắm bắt, báo cáo một cách tin cậy, nhất quán</t>
  </si>
  <si>
    <t>Báo cáo tài chính.</t>
  </si>
  <si>
    <t>Đo lường hiệu quả.</t>
  </si>
  <si>
    <t>Kế toán.</t>
  </si>
  <si>
    <t>Mua sắm công.</t>
  </si>
  <si>
    <t>Quản lý nguồn lực tài chính.</t>
  </si>
  <si>
    <t>Quản lý tiền công quỹ.</t>
  </si>
  <si>
    <t>Quản lý tài sản và nợ phải trả.</t>
  </si>
  <si>
    <t>Thanh toán.</t>
  </si>
  <si>
    <t>Quản lý thông tin</t>
  </si>
  <si>
    <t>Bao gồm các dữ liệu cần thiết phục vụ các nghiệp vụ liên quan tới các hoạt động quản lý hoặc lưu giữ thông tin và tài sản trí tuệ thuộc quyền sở hữu của nhà nước với các hoạt động như quản trị thu thập, sắp xếp, lưu trữ, bảo trì, thu hồi, phổ biến và hủy thông tin</t>
  </si>
  <si>
    <t>Quản lý bảo mật thông tin.</t>
  </si>
  <si>
    <t>Quản lý hồ sơ, văn bản.</t>
  </si>
  <si>
    <t>Quản lý quyền thông tin.</t>
  </si>
  <si>
    <t>Quản lý thư viện.</t>
  </si>
  <si>
    <t>Tiêu chuẩn/Quy chuẩn trao đổi thông tin.</t>
  </si>
  <si>
    <t>Tiêu chuẩn/Quy chuẩn quản lý thông tin.</t>
  </si>
  <si>
    <t>Quản lý tri thức</t>
  </si>
  <si>
    <t>Hỗ trợ hoạt động của Chính phủ</t>
  </si>
  <si>
    <t>Miền dữ liệu Hỗ trợ hoạt động của Chính phủ bao gồm các dữ liệu cần thiết để cung cấp dịch vụ cho người dân, doanh nghiệp, cộng đồng và các chính sách, chương trình, cơ chế quản lý để hỗ trợ hoạt động của chính phủ trong việc cung cấp dịch vụ cho người dân, doanh nghiệp, cộng đồng và các cơ quan, tổ chức</t>
  </si>
  <si>
    <t>Kế hoạch và ngân sách</t>
  </si>
  <si>
    <t>Bao gồm các dữ liệu cần thiết phục vụ các nghiệp vụ liên quan tới các hoạt động: định hướng chiến lược; xác định và thiết lập các chương trình, nghiệp vụ và quy trình và phân bổ nguồn lực trong số các chương trình và quy trình đó.</t>
  </si>
  <si>
    <t>Cải tiến nghiệp vụ.</t>
  </si>
  <si>
    <t>Dự toán ngân sách.</t>
  </si>
  <si>
    <t>Hiệu quả nguồn lực.</t>
  </si>
  <si>
    <t>Hoạch định nguồn nhân lực.</t>
  </si>
  <si>
    <t>Kế hoạch đấu thầu, mua sắm.</t>
  </si>
  <si>
    <t>Kiến trúc.</t>
  </si>
  <si>
    <t>Phân bổ ngân sách.</t>
  </si>
  <si>
    <t>Quy hoạch.</t>
  </si>
  <si>
    <t>Khoa học và công nghệ</t>
  </si>
  <si>
    <t>Bao gồm các dữ liệu cần thiết phục vụ các nghiệp vụ liên quan tới các hoạt động nghiên cứu, triển khai thực nghiệm, phát triển, ứng dụng công nghệ nhằm phát triển khoa học và công nghệ, phát triển nguồn lực khoa học công nghệ, đổi mới sáng tạo, năng lượng nguyên tử, tiêu chuẩn, đo lường chất lượng, sở hữu trí tuệ.</t>
  </si>
  <si>
    <t>Đo đạc và bản đồ.</t>
  </si>
  <si>
    <t>Hoạt động nghiên cứu khoa học, phát triển công nghệ và đổi mới sáng tạo.</t>
  </si>
  <si>
    <t>Phát triển tiềm lực khoa học và công nghệ.</t>
  </si>
  <si>
    <t>Năng lượng nguyên tử, an toàn bức xạ và hạt nhân.</t>
  </si>
  <si>
    <t>Tiêu chuẩn, đo lường và chất lượng.</t>
  </si>
  <si>
    <t>Sở hữu công nghiệp và Quyền đối với giống cây trồng.</t>
  </si>
  <si>
    <t>Viễn thám.</t>
  </si>
  <si>
    <t>Phổ biến, cung cấp thông tin, chính sách, pháp luật</t>
  </si>
  <si>
    <t>Bao gồm các dữ liệu cần thiết phục vụ các nghiệp vụ liên quan tới các hoạt động trao đổi thông tin và truyền thông giữa chính phủ, cơ quan nhà nước với người dân, cá nhân, cơ quan, tổ chức liên quan một cách trực tiếp hoặc gián tiếp các dịch vụ chính phủ cung cấp cho người dân; cũng như phổ biến các chính sách, văn bản pháp luật của nhà nước cho người dân, xã hội</t>
  </si>
  <si>
    <t>Lễ phát động (chiến dịch truyền thông).</t>
  </si>
  <si>
    <t>Quan hệ công chúng.</t>
  </si>
  <si>
    <t>Thông tin cho người dân.</t>
  </si>
  <si>
    <t>Tiếp nhận góp ý, xử lý phản ánh, kiến nghị.</t>
  </si>
  <si>
    <t>Truyền thông chính phủ.</t>
  </si>
  <si>
    <t>Quản trị</t>
  </si>
  <si>
    <t>Bao gồm các dữ liệu cần thiết phục vụ các nghiệp vụ liên quan tới các hoạt động thúc đẩy các hoạt động phục vụ cộng đồng, xã hội; xây dựng môi trường và nghiệp vụ văn hóa, nâng cao chất lượng sống</t>
  </si>
  <si>
    <t>Địa giới hành chính.</t>
  </si>
  <si>
    <t>Hành chính công.</t>
  </si>
  <si>
    <t>Lễ tân hành chính.</t>
  </si>
  <si>
    <t>Quan hệ giữa các cơ quan nhà nước.</t>
  </si>
  <si>
    <t>Thi đua - Khen thưởng.</t>
  </si>
  <si>
    <t>Thanh tra, kiểm tra và kiểm toán.</t>
  </si>
  <si>
    <t>Tổ chức sự kiện.</t>
  </si>
  <si>
    <t>Xây dựng văn bản pháp luật.</t>
  </si>
  <si>
    <t>Xây dựng quy chế, quy định.</t>
  </si>
  <si>
    <t>Thống kê</t>
  </si>
  <si>
    <t>Bao gồm các dữ liệu cần thiết phục vụ các nghiệp vụ liên quan tới các hoạt động hỗ trợ cung cấp nghiệp vụ thống kê mang tính khách quan, kịp thời và phản hồi thông tin để hỗ trợ và khuyến khích việc ra quyết định, nghiên cứu, thảo luận trong CQNN và cộng đồng</t>
  </si>
  <si>
    <t>Công bố và phổ biến thông tin thống kê.</t>
  </si>
  <si>
    <t>Điều tra thống kê.</t>
  </si>
  <si>
    <t>Phối hợp thống kê.</t>
  </si>
  <si>
    <t>Phương pháp và Tiêu chuẩn thống kê.</t>
  </si>
  <si>
    <t>Tổng hợp và phân tích thống kê</t>
  </si>
  <si>
    <t>Thu ngân sách</t>
  </si>
  <si>
    <t>Bao gồm các dữ liệu cần thiết phục vụ các nghiệp vụ liên quan tới các hoạt động thực hiện chức năng thu ngân sách nhà nước từ các nguồn thu khác nhau.</t>
  </si>
  <si>
    <t>Thu thuế.</t>
  </si>
  <si>
    <t>Phí và Lệ phí.</t>
  </si>
  <si>
    <t>Thu từ xử phạt vi phạm hành chính.</t>
  </si>
  <si>
    <t>Thu hồi vốn đầu tư và lợi nhuận từ các doanh nghiệp nhà nước, công ty có góp vốn nhà nước, tổ chức kinh tế.</t>
  </si>
  <si>
    <t>Thu từ cấp quyền, thăm dò, khai thác tài nguyên.</t>
  </si>
  <si>
    <t>Thu hồi tiền cho vay của Nhà nước.</t>
  </si>
  <si>
    <t>Thanh lý tài sản công.</t>
  </si>
  <si>
    <t>Bán tài sản công.</t>
  </si>
  <si>
    <t>Các khoản đóng góp tự nguyện, viện trợ không hoàn lạicủa Chính phủ nước ngoài, tổ chức, cá nhân</t>
  </si>
  <si>
    <t>Trao đổi thông tin, phố biến hướng dẫn kiến thức</t>
  </si>
  <si>
    <t>Bao gồm các dữ liệu cần thiết phục vụ các nghiệp vụ liên quan tới các hoạt động: Hỗ trợ CQNN trao đổi thông tin, phổ biến kiến thức với các cá nhân, doanh nghiệp, tổ chức trong cộng đồng. Hoạt động này bao gồm các nghiên cứu, phát triển, sáng tạo tri thức, tư vấn, báo cáo và phổ biến thông tin, hướng dẫn các quy định</t>
  </si>
  <si>
    <t>Cung cấp, hiển thị thông tin cho người dân.</t>
  </si>
  <si>
    <t>Diễn đàn và thảo luận.</t>
  </si>
  <si>
    <t>Định dạng nội dung thông tin.</t>
  </si>
  <si>
    <t>Hướng dẫn, cung cấp thông tin.</t>
  </si>
  <si>
    <t>Phát ấn phẩm hoặc truyền thanh, truyền hình.</t>
  </si>
  <si>
    <t>Phân tích và báo cáo</t>
  </si>
  <si>
    <t>Đối ngoại, Quốc phòng và An ninh, trật tự an toàn xã hội</t>
  </si>
  <si>
    <t>Miền dữ liệu lĩnh vực Đối ngoại, Quốc phòng và An ninh, trật tự an toàn xã hội đề cập đến nhu cầu dữ liệu của CQNN (không phụ thuộc bộ, ngành, cơ quan nào thực hiện) để cung cấp dịch vụ cho người dân, doanh nghiệp, cá nhân, tổ chức liên quan ở trong và ngoài nước và các dịch vụ thực hiện chức năng đối ngoại để xây dựng, duy trì quan hệ với các quốc gia và các tổ chức quốc tế; các dịch vụ nhằm bảo vệ độc lập, chủ quyền, toàn vẹn lãnh thổ của Tổ quốc, góp phần bảo vệ hòa bình ở khu vực và thế giới; bảo vệ an ninh quốc gia và bảo đảm trật tự an toàn xã hội, đấu tranh phòng, chống tội phạm</t>
  </si>
  <si>
    <t>An ninh, trật tự an toàn xã hội</t>
  </si>
  <si>
    <t>Bao gồm các dữ liệu cần thiết phục vụ các nghiệp vụ liên quan tới các hoạt động An ninh, trật tự an toàn xã hội</t>
  </si>
  <si>
    <t>An toàn giao thông.</t>
  </si>
  <si>
    <t>An ninh, trật tự  an toàn xã hội.</t>
  </si>
  <si>
    <t>An ninh kinh tế.</t>
  </si>
  <si>
    <t>An ninh thông tin.</t>
  </si>
  <si>
    <t>Điều tra phòng chống tội phạm.</t>
  </si>
  <si>
    <t>Hỗ trợ cải tạo.</t>
  </si>
  <si>
    <t>Phòng cháy chữa cháy.</t>
  </si>
  <si>
    <t xml:space="preserve">Thực thi pháp luật. </t>
  </si>
  <si>
    <t>Quan hệ quốc tế</t>
  </si>
  <si>
    <t>Bao gồm các dữ liệu cần thiết phục vụ các nghiệp vụ liên quan tới các hoạt động:
- Xây dựng, duy trì quan hệ ngoại giao với các quốc gia, vùng lãnh thổ và các tổ chức quốc tế;
- Bảo vệ và thúc đẩy lợi ích quốc gia; tham gia, đóng góp vào nỗ lực duy trì an ninh quốc tế, phát triển kinh tế, môi trường, văn hóa, giáo dục, khoa học, công nghệ,... thông qua các chương trình xúc tiến, quảng bá, viện trợ, điều ước, công ước quốc tế và hoạt động ngoại giao.</t>
  </si>
  <si>
    <t>Các điều ước, thỏa thuận quốc tế.</t>
  </si>
  <si>
    <t>Dịch vụ Lãnh sự.</t>
  </si>
  <si>
    <t>Dịch vụ hộ chiếu.</t>
  </si>
  <si>
    <t>Đại diện ngoại giao tại Việt Nam.</t>
  </si>
  <si>
    <t>Hợp tác quốc phòng.</t>
  </si>
  <si>
    <t>Người Việt Nam ở nước ngoài.</t>
  </si>
  <si>
    <t>Tham vấn quốc tế.</t>
  </si>
  <si>
    <t>Xúc tiến, quảng bá ra nước ngoài.</t>
  </si>
  <si>
    <t>Quốc phòng</t>
  </si>
  <si>
    <t xml:space="preserve">	Bao gồm các dữ liệu cần thiết phục vụ các nghiệp vụ liên quan tới các hoạt động:
- Hỗ trợ hoạt động bảo vệ độc lập, chủ quyền, toàn vẹn lãnh thổ của 
Tổ quốc, góp phần bảo vệ hòa bình ở khu vực và thế giới; bảo vệ an ninh quốc gia và bảo đảm trật tự an toàn xã hội, đấu tranh phòng, chống tội phạm thông qua hoạt động xây dựng, duy trì và triển khai lực lượng vũ trang;
- Hỗ trợ các sự kiện dân sự lớn của đất nước, các hoạt động trong tình trạng khẩn cấp như phòng, chống, khắc phục hậu quả thảm họa, sự cố, thiên tai, dịch bệnh, các hoạt động hỗ trợ nhân đạo và nỗ lực gìn giữ hòa bình.</t>
  </si>
  <si>
    <t>Lực lượng vũ trang.</t>
  </si>
  <si>
    <t>Gìn giữ hòa bình quốc tế.</t>
  </si>
  <si>
    <t>Hỗ trợ các sự kiện dân sự lớn của đất nước.</t>
  </si>
  <si>
    <t>Hỗ trợ ứng phó các tình huống khẩn cấp.</t>
  </si>
  <si>
    <t>Xây dựng tiềm lực quốc phòng.</t>
  </si>
  <si>
    <t>Tư pháp</t>
  </si>
  <si>
    <t>Bao gồm các dữ liệu cần thiết phục vụ các nghiệp vụ liên quan tới các hoạt động:
- Cung cấp, hướng dẫn và áp dụng các quy định của pháp luật; 
- Hướng dẫn cá nhân, doanh nghiệp, tổ chức tuân thủ các nguyên tắc, điều khoản đã được thỏa thuận, cam kết bằng văn bản pháp luật; 
- Hỗ trợ hoạt động của hệ thống tư pháp.</t>
  </si>
  <si>
    <t>Hoạt động tố tụng.</t>
  </si>
  <si>
    <t>Luật Doanh nghiệp.</t>
  </si>
  <si>
    <t>Lý lịch tư pháp.</t>
  </si>
  <si>
    <t>Pháp luật Dân sự.</t>
  </si>
  <si>
    <t>Pháp luật hành chính.</t>
  </si>
  <si>
    <t>Pháp luật hình sự.</t>
  </si>
  <si>
    <t>Thi hành án dân sự.</t>
  </si>
  <si>
    <t>Trợ giúp pháp lý.</t>
  </si>
  <si>
    <t>Kinh tế số</t>
  </si>
  <si>
    <t>Kinh tế - Xã hội</t>
  </si>
  <si>
    <t>Dữ liệu lĩnh vực kinh tế - xã hội bao gồm các dữ liệu cần thiết của CQNN (không phụ thuộc bộ, ngành, cơ quan nào thực hiện) để cung cấp dịch vụ cho các doanh nghiệp (các công ty trong và ngoài nước) một cách hiệu quả.</t>
  </si>
  <si>
    <t>Hỗ trợ doanh nghiệp</t>
  </si>
  <si>
    <t>Bao gồm các dữ liệu cần thiết phục vụ các nghiệp vụ liên quan tới các hoạt động:
- Hỗ trợ phát triển kinh tế; 
- Hỗ trợ về quản lý và phát triển doanh nghiệp; các chương trình xúc tiến và hướng dẫn về các quy định liên quan đến hoạt động của doanh nghiệp; 
- Hỗ trợ, hướng dẫn tuân thủ các yêu cầu của nhà nước trong hoạt động của doanh nghiệp.</t>
  </si>
  <si>
    <t>Bảo vệ người tiêu dùng</t>
  </si>
  <si>
    <t>Bảo hiểm</t>
  </si>
  <si>
    <t>Đăng ký thành lập, cấp giấy phép hoạt động</t>
  </si>
  <si>
    <t>Hoạt động của doanh nghiệp</t>
  </si>
  <si>
    <t>Hỗ trợ và phát triển doanh nghiệp vừa và nhỏ</t>
  </si>
  <si>
    <t>Hỗ trợ, phát triển kinh tế tập thể, hợp tác xã</t>
  </si>
  <si>
    <t>Hỗ trợ và phát triển các ngành kinh tế</t>
  </si>
  <si>
    <t>Kiểm soát thị trường chứng khoán</t>
  </si>
  <si>
    <t>Kiểm soát các tổ chức tín dụng</t>
  </si>
  <si>
    <t>Quản lý cạnh tranh</t>
  </si>
  <si>
    <t>Ưu đãi thuế</t>
  </si>
  <si>
    <t>Quản lý kinh tế</t>
  </si>
  <si>
    <t>Bao gồm các dữ liệu cần thiết phục vụ các nghiệp vụ liên quan tới các hoạt động:
- Hỗ trợ quản lý công quỹ và các nguồn lực khác;
- Hỗ trợ các chính sách phù hợp để tăng nguồn thu (chủ yếu thuế) và điều tiết chi tiêu công; hướng dẫn các quy định về đầu tư và theo dõi, giám sát các chỉ số kinh tế và dự báo xu hướng để lập kế hoạch tài chính</t>
  </si>
  <si>
    <t>Chính sách tài khóa</t>
  </si>
  <si>
    <t>Chính sách tiền tệ</t>
  </si>
  <si>
    <t>Chính sách tiền tệ quốc tế</t>
  </si>
  <si>
    <t>Dịch vụ thuế</t>
  </si>
  <si>
    <t>Đầu tư nước ngoài</t>
  </si>
  <si>
    <t>Đầu tư tài chính</t>
  </si>
  <si>
    <t>Đầu tư vốn nhà nước</t>
  </si>
  <si>
    <t>Giá hàng hóa, dịch vụ</t>
  </si>
  <si>
    <t>Quản lý hệ thống tài chính</t>
  </si>
  <si>
    <t>Ngân quỹ Nhà nước</t>
  </si>
  <si>
    <t>Thanh toán mua hàng, sử dụng dịch vụ của CQNN</t>
  </si>
  <si>
    <t>Tiền tệ (đồng tiền quốc gia)</t>
  </si>
  <si>
    <t>Thương mại</t>
  </si>
  <si>
    <t>Bao gồm các dữ liệu cần thiết phục vụ các nghiệp vụ liên quan tới các hoạt động:
- Hoạt động mua, bán, trao đổi hàng hóa và hướng dẫn các quy định liên quan hoạt động thương mại;
- Cán cân thương mại, bảo hộ và các chương trình trợ cấp – bao gồm cả các hoạt động trong nước, ngoài nước và kết nối giữa các quốc gia để hỗ trợ đàm phán hiệp định thương mại.</t>
  </si>
  <si>
    <t>Bảo hộ quyền tác giả và quyền liên quan quyền tác giả.</t>
  </si>
  <si>
    <t>Bảo hộ tài sản trí tuệ.</t>
  </si>
  <si>
    <t>Hiệp định thương mại quốc tế.</t>
  </si>
  <si>
    <t>Kiểm soát nhập khẩu.</t>
  </si>
  <si>
    <t>Kiểm soát xuất khẩu.</t>
  </si>
  <si>
    <t>Quản lý, giám sát hàng hóa lưu thông trên thị trường.</t>
  </si>
  <si>
    <t>Tiêu dùng và phát triển bền vững.</t>
  </si>
  <si>
    <t>Xúc tiến thương mại.</t>
  </si>
  <si>
    <t>Bao gồm các dữ liệu cần thiết phục vụ các nghiệp vụ liên quan tới các hoạt động:
- Khuyến khích, thu hút du khách thăm quan, vui trơi giải trí tại các điểm du lịch;
- Phát triển, quản lý ngành du lịch;
- Các chương trình, chiến dịch, quảng bá, xúc tiến du lịch.</t>
  </si>
  <si>
    <t>Phát triển ngành du lịch</t>
  </si>
  <si>
    <t>Xúc tiến du lịch</t>
  </si>
  <si>
    <t>B</t>
  </si>
  <si>
    <t>Xã hội số</t>
  </si>
  <si>
    <t>Xã hội</t>
  </si>
  <si>
    <t>Dữ liệu lĩnh vực Xã hội đề cập đến dữ liệu theo yêu cầu của CQNN (không phụ thuộc bộ, ngành, cơ quan nào thực hiện) để cung cấp dịch vụ cho người dân một cách hiệu quả.</t>
  </si>
  <si>
    <t>Chăm sóc sức khỏe</t>
  </si>
  <si>
    <t>Bao gồm các dữ liệu cần thiết phục vụ các nghiệp vụ liên quan tới các hoạt động:
- Hỗ trợ dự phòng, khám và điều trị bệnh hoặc thương tật;
- Hỗ trợ cung cấp dịch vụ y tế và nghiên cứu y học;
- Hỗ trợ các chương trình quản lý nhà nước về sản phẩm chăm sóc y tế và dược phẩm;
- Kiểm soát đăng ký và hành nghề của chuyên gia hành nghề y.</t>
  </si>
  <si>
    <t>An toàn vệ sinh thực phẩm.</t>
  </si>
  <si>
    <t>Bảo hiểm y tế.</t>
  </si>
  <si>
    <t>Dân số và sức khỏe sinh sản.</t>
  </si>
  <si>
    <t>Dịch vụ y tế quốc phòng, an ninh.</t>
  </si>
  <si>
    <t>Dịch vụ khám chữa bệnh.</t>
  </si>
  <si>
    <t>Dịch vụ cho người có nhu cầu đặc biệt.</t>
  </si>
  <si>
    <t>Phác đồ điều trị.</t>
  </si>
  <si>
    <t>Nghiên cứu y học.</t>
  </si>
  <si>
    <t>Y tế cơ sở.</t>
  </si>
  <si>
    <t>Y tế công cộng.</t>
  </si>
  <si>
    <t>Y tế dự phòng.</t>
  </si>
  <si>
    <t>Báo chí</t>
  </si>
  <si>
    <t>Phát triển và quản lý hệ thống báo chí.</t>
  </si>
  <si>
    <t>Quản lý hoạt động báo chí</t>
  </si>
  <si>
    <t>Dịch vụ cộng đồng và trợ giúp xã hội</t>
  </si>
  <si>
    <t>Bao gồm các dữ liệu cần thiết phục vụ các nghiệp vụ liên quan tới các hoạt động:
- Trợ giúp người dân ở các vùng, miền cần sự giúp đỡ hoặc những người có cùng hoàn cảnh và nhu cầu như người già, trẻ em cơ nhỡ, mồ côi,..
- Cung cấp các dịch vụ phúc lợi, bảo hiểm và hỗ trợ tài chính;
- Hỗ trợ các trường hợp khẩn cấp, rủi ro và thiên tai.</t>
  </si>
  <si>
    <t>Bình đẳng giới.</t>
  </si>
  <si>
    <t>Dịch vụ hỗ trợ nơi ở.</t>
  </si>
  <si>
    <t>Dịch vụ hỗ trợ khẩn cấp.</t>
  </si>
  <si>
    <t>Dịch vụ tư vấn cộng đồng.</t>
  </si>
  <si>
    <t>Gia đình, Thanh niên và Trẻ em.</t>
  </si>
  <si>
    <t>Phòng chống tệ nạn xã hội.</t>
  </si>
  <si>
    <t>Phát triển cộng đồng.</t>
  </si>
  <si>
    <t>Người có công.</t>
  </si>
  <si>
    <t>Thiên tai, dịch bệnh.</t>
  </si>
  <si>
    <t>Tiếp cận giao thông đường bộ.</t>
  </si>
  <si>
    <t>Trợ giúp tài chính.</t>
  </si>
  <si>
    <t>Giáo dục và Đào tạo</t>
  </si>
  <si>
    <t>Bao gồm các dữ liệu cần thiết phục vụ các nghiệp vụ liên quan tới các hoạt động:
- Hỗ trợ trang bị kỹ năng và kiến thức cho người dân;
- Đưa giáo dục đến mọi đối tượng trên toàn quốc;
- Hỗ trợ các cơ sở giáo dục (đại học, cao đẳng, trường phổ thông, trung tâm giáo dục,...) hoặc các nhóm cộng đồng cung cấp dịch vụ giáo dục và đào tạo; 
- Hỗ trợ phát triển và quản lý các cơ sở giáo dục;...</t>
  </si>
  <si>
    <t>Công nhận văn bằng nước ngoài.</t>
  </si>
  <si>
    <t>Giáo dục đại học.</t>
  </si>
  <si>
    <t>Giáo dục hòa nhập.</t>
  </si>
  <si>
    <t>Giáo dục mầm non (nhóm trẻ, nhà trẻ và mẫu giáo).</t>
  </si>
  <si>
    <t>Giáo dục phổ thông, thường xuyên.</t>
  </si>
  <si>
    <t>Giáo dục quốc phòng và an ninh.</t>
  </si>
  <si>
    <t>Giáo dục nghề nghiệp.</t>
  </si>
  <si>
    <t>Giáo dục nghệ thuật, thể chất.</t>
  </si>
  <si>
    <t>Giáo dục tư tưởng chính trị.</t>
  </si>
  <si>
    <t>Phổ cập giáo dục.</t>
  </si>
  <si>
    <t>Phát triển đội ngũ nhà giáo.</t>
  </si>
  <si>
    <t>Kiểm định, phát triển chương trình giáo dục.</t>
  </si>
  <si>
    <t>Giao thông vận tải</t>
  </si>
  <si>
    <t>Đăng kiểm.</t>
  </si>
  <si>
    <t>Đường bộ.</t>
  </si>
  <si>
    <t>Đường sắt.</t>
  </si>
  <si>
    <t>Đường hàng không.</t>
  </si>
  <si>
    <t>Thủy nội địa.</t>
  </si>
  <si>
    <t>Phát triển hạ tầng giao thông.</t>
  </si>
  <si>
    <t>Vận chuyển hàng hóa.</t>
  </si>
  <si>
    <t>Vận chuyển hành khách.</t>
  </si>
  <si>
    <t>Hạ tầng đô thị</t>
  </si>
  <si>
    <t>Bao gồm các dữ liệu cần thiết phục vụ các nghiệp vụ liên quan tới các hoạt động:
- Hỗ trợ sự phát triển các vùng đô thị (thị xã/thị trấn, thành phố);
- Hỗ trợ quản lý, phát triển đô thị bền vững và duy trì các dịch vụ thiết yếu cho cộng đồng, dân cư;
- Hỗ trợ triển khai các trang thiết bị, dịch vụ để đáp ứng nhu cầu hành chính, xã hội, vui chơi giải trí của các khu dân cư.</t>
  </si>
  <si>
    <t>Cung cấp năng lượng.</t>
  </si>
  <si>
    <t>Cung cấp nước.</t>
  </si>
  <si>
    <t>Duy trì mạng lưới giao thông.</t>
  </si>
  <si>
    <t>Phát triển vùng đô thị.</t>
  </si>
  <si>
    <t>Quản lý chất thải.</t>
  </si>
  <si>
    <t>Quản lý đất công và công trình công cộng.</t>
  </si>
  <si>
    <t>Quản lý đô thị.</t>
  </si>
  <si>
    <t>Nhà ở xã hội.</t>
  </si>
  <si>
    <t>Các tiện ích công cộng và dịch vụ thiết yếu.</t>
  </si>
  <si>
    <t>Hàng hải</t>
  </si>
  <si>
    <t>Luồng hảng hải.</t>
  </si>
  <si>
    <t>Quản lý cảng biển.</t>
  </si>
  <si>
    <t>Quản lý hoa tiêu.</t>
  </si>
  <si>
    <t>Quản lý khu neo đậu.</t>
  </si>
  <si>
    <t>Quản lý tàu, thuyền.</t>
  </si>
  <si>
    <t>Quản lý thuyền viên.</t>
  </si>
  <si>
    <t>Tìm kiếm, cứu hộ cứu hạn.</t>
  </si>
  <si>
    <t>Hội, Tổ chức phi Chính phủ</t>
  </si>
  <si>
    <t>Đăng ký thành lập/hoạt động.</t>
  </si>
  <si>
    <t>Quản lý hoạt động của hội, tổ chức phi chính phủ.</t>
  </si>
  <si>
    <t>Lao động  - Việc làm</t>
  </si>
  <si>
    <t>Bao gồm các dữ liệu cần thiết phục vụ các nghiệp vụ liên quan tới các hoạt động:
- Hỗ trợ tăng trưởng việc làm, tiền lương và quan hệ lao động;
- Hỗ trợ các chiến lược cải thiện mối quan hệ nơi làm việc, năng suất và hiệu quả công việc;
- Hỗ trợ tăng trưởng và ổn định thị trường lao động.</t>
  </si>
  <si>
    <t>An toàn, vệ sinh lao động.</t>
  </si>
  <si>
    <t>Bảo hiểm tai nạn lao động, bệnh nghề nghiệp.</t>
  </si>
  <si>
    <t>Bảo hiểm thất nghiệp.</t>
  </si>
  <si>
    <t>Bảo hiểm xã hội.</t>
  </si>
  <si>
    <t>Dịch vụ việc làm.</t>
  </si>
  <si>
    <t>Phát triển nguồn nhân lực.</t>
  </si>
  <si>
    <t>Quan hệ lao động.</t>
  </si>
  <si>
    <t>Thị trường lao động.</t>
  </si>
  <si>
    <t>Môi trường</t>
  </si>
  <si>
    <t>Bao gồm các dữ liệu cần thiết phục vụ các nghiệp vụ liên quan tới các hoạt động:
- Hỗ trợ hoạt động quản lý môi trường tự nhiên và nhân tạo;
- Cân bằng giữa yêu cầu phát triển và gìn giữ, bảo tồn để tạo ra giá trị bền vững, đem lại lợi ích lâu dài cho công nghiệp, du lịch và cộng đồng; 
- Bảo vệ các thành phần thuộc môi trường tự nhiên và nhân tạo, bao gồm cả gìn giữ, phát huy giá trị các di sản quốc gia và di sản thế giới.</t>
  </si>
  <si>
    <t>Bảo tồn di tích.</t>
  </si>
  <si>
    <t>Bảo vệ môi trường các di sản thiên nhiên.</t>
  </si>
  <si>
    <t>Bảo vệ môi trường biển.</t>
  </si>
  <si>
    <t>Gìn giữ môi trường nhân tạo.</t>
  </si>
  <si>
    <t>Gìn giữ môi trường tự nhiên trên đất liền.</t>
  </si>
  <si>
    <t>Hoạt động trợ giúp cộng đồng.</t>
  </si>
  <si>
    <t>Phòng chống ô nhiễm môi trường.</t>
  </si>
  <si>
    <t>Quản lý biển và hải đảo.</t>
  </si>
  <si>
    <t>Quản lý chất lượng môi trường.</t>
  </si>
  <si>
    <t>Thông tin môi trường, khí tượng, thủy văn</t>
  </si>
  <si>
    <t>Quốc tịch, hộ tịch và cư trú</t>
  </si>
  <si>
    <t>Bao gồm các dữ liệu cần thiết phục vụ các nghiệp vụ liên quan tới các hoạt động:
- Hỗ trợ những người muốn nhập cảnh vĩnh viễn hoặc ngắn hạn;
- Ban hành và tư vấn về các yêu cầu nhập cảnh hoặc trục suất đối với hành khách và người nhập cư, bao gồm cả các chiến lược quản lý nhập cư trái phép.</t>
  </si>
  <si>
    <t>Quốc tịch.</t>
  </si>
  <si>
    <t>Tạm giữ, trục xuất.</t>
  </si>
  <si>
    <t>Cư trú.</t>
  </si>
  <si>
    <t>Nghiệp vụ cho người tị nạn.</t>
  </si>
  <si>
    <t>Quản lý xuất nhập cảnh.</t>
  </si>
  <si>
    <t>Quản lý hộ tịch.</t>
  </si>
  <si>
    <t>Tài nguyên thiên nhiên</t>
  </si>
  <si>
    <t>Bao gồm các dữ liệu cần thiết phục vụ các nghiệp vụ liên quan tới các hoạt động:
- Hỗ trợ quản lý và sử dụng bền vững các nguồn tài nguyên năng lượng, khoáng sản, địa chất, đất đai và nước,...
- Đánh giá về các biện pháp khai thác và sử dụng tài nguyên; 
- Tư vấn các quy định liên quan và hỗ trợ các ngành nhằm hiện thực hóa tiềm năng kinh tế của tài nguyên.</t>
  </si>
  <si>
    <t>Địa chất và khoáng sản.</t>
  </si>
  <si>
    <t>Quản lý đất đai.</t>
  </si>
  <si>
    <t>Tài nguyên biển và hải đảo.</t>
  </si>
  <si>
    <t>Tài nguyên nước.</t>
  </si>
  <si>
    <t>Tài nguyên năng lượng.</t>
  </si>
  <si>
    <t>Tài nguyên sinh vật.</t>
  </si>
  <si>
    <t>Tài nguyên rừng.</t>
  </si>
  <si>
    <t>Thể thao, vui chơi và giải trí</t>
  </si>
  <si>
    <t>Bao gồm các dữ liệu cần thiết phục vụ các nghiệp vụ liên quan tới các hoạt động:
- Cung cấp các hoạt động vui chơi giải trí và thể thao, hỗ trợ, xúc tiến và khuyến khích người dân, cộng đồng tham gia các hoạt động thể thao, vui chơi và giải trí có tổ chức; 
- Hướng dẫn các quy định về thể thao, vui chơi và giải trí.</t>
  </si>
  <si>
    <t>Dịch vụ công viên và khu bảo tồn.</t>
  </si>
  <si>
    <t>Phát triển thể dục - thể thao.</t>
  </si>
  <si>
    <t>Kiểm soát chất cấm trong thể thao.</t>
  </si>
  <si>
    <t>Kiểm soát hoạt động vui chơi có thưởng.</t>
  </si>
  <si>
    <t>Vui chơi và giải trí cộng đồng.</t>
  </si>
  <si>
    <t>Tín ngưỡng, Tôn giáo</t>
  </si>
  <si>
    <t>Bao gồm các dữ liệu cần thiết phục vụ các nghiệp vụ liên quan tới các hoạt động:
- Quản lý hoạt động tín ngưỡng, tôn giáo theo chính sách pháp luật về tín ngưỡng, tôn giáo;
- Quản lý thành lập, chia tách, sáp nhập, hợp nhất, giải thể các tổ chức tôn giáo, cơ sở tín ngưỡng,…</t>
  </si>
  <si>
    <t>Thành lập, công nhận tổ chức tôn giáo.</t>
  </si>
  <si>
    <t>Quản lý  hoạt động các tổ chức tôn giáo.</t>
  </si>
  <si>
    <t>Quản lý hoạt động tín ngưỡng, các cơ sở tín ngưỡng.</t>
  </si>
  <si>
    <t>Truyền thông</t>
  </si>
  <si>
    <t>Bao gồm các dữ liệu cần thiết phục vụ các nghiệp vụ liên quan tới các hoạt động:
- Hỗ trợ sự phát triển và quản lý các ngành để thúc đẩy và tạo thuận lợi trong giao tiếp và truyền tải thông tin;
- Hỗ trợ cung cấp các dịch vụ thông tin liên lạc cho mọi người dân.
- Tư vấn các quy định, tiêu chuẩn và hướng dẫn liên quan đến dịch vụ và công nghệ truyền thông.</t>
  </si>
  <si>
    <t>Dịch vụ bưu chính.</t>
  </si>
  <si>
    <t>Hạ tầng truyền thông.</t>
  </si>
  <si>
    <t>Phát thanh truyền hình.</t>
  </si>
  <si>
    <t>Thương mại điện tử.</t>
  </si>
  <si>
    <t>Thông tin vô tuyến.</t>
  </si>
  <si>
    <t>Thông tin điện tử.</t>
  </si>
  <si>
    <t>Vệ tinh.</t>
  </si>
  <si>
    <t>Viễn thông.</t>
  </si>
  <si>
    <t>Xuất bản.</t>
  </si>
  <si>
    <t>Văn hóa</t>
  </si>
  <si>
    <t>Bao gồm các dữ liệu cần thiết phục vụ các nghiệp vụ liên quan tới các hoạt động:
- Hỗ trợ các tổ chức văn hóa và nghệ thuật như viện bảo tàng, thư viện và trưng bày nghệ thuật;
 - Hỗ trợ phát triển và quản lý sản phẩm nghệ thuật và sưu tầm về văn hóa;
- Khuyến khích phát triển các ngành văn hóa;
- Tài trợ cho các hoạt động và sự kiện nhằm quảng bá sự đa dạng về di sản và văn hóa.</t>
  </si>
  <si>
    <t>Chuẩn mực quảng cáo.</t>
  </si>
  <si>
    <t>Điện ảnh.</t>
  </si>
  <si>
    <t>Giải thưởng văn học nghệ thuật.</t>
  </si>
  <si>
    <t>Mỹ thuật, nhiếp ảnh.</t>
  </si>
  <si>
    <t>Nghệ thuật biểu diễn.</t>
  </si>
  <si>
    <t>Phát triển văn học, nghệ thuật.</t>
  </si>
  <si>
    <t>Quảng bá, giới thiệu sưu tầm nghệ thuật, hiện vật.</t>
  </si>
  <si>
    <t>Văn hóa quần chúng, văn hóa dân dộc và tuyên truyền cổ động.</t>
  </si>
  <si>
    <t>Quản lý lễ hội.</t>
  </si>
  <si>
    <t>Quản lý bảo tồn và sưu tầm hiện vật.</t>
  </si>
  <si>
    <t>Quy chuẩn, tiêu chuẩn về quảng cáo.</t>
  </si>
  <si>
    <t>Tiếp cận vật phẩm văn hóa nghệ thuật.</t>
  </si>
  <si>
    <t>3.1.3</t>
  </si>
  <si>
    <t>An toàn, an ninh mạng</t>
  </si>
  <si>
    <t>Thang điểm: 125 điểm</t>
  </si>
  <si>
    <t>- Mỗi cuộc họp, hội nghị do Chủ tịch huyện chủ trì tính =  01 điểm, cho đến điểm tối đa;
'- Mỗi cuộc họp, hội nghị do Phó Chủ tịch huyện chủ trì tính =  0,5 điểm, cho đến 1/2 điểm tối đa;
'- Không có cuộc họp, hội nghị do Chủ tịch/Phó chủ tịch huyện chủ trì: 0 điểm</t>
  </si>
  <si>
    <t>- Đã phê duyệt chủ trương, triển khai: Điểm tối đa;
- Chưa phê duyệt, triển khai: 0 điểm</t>
  </si>
  <si>
    <t>Số phát biểu chính thức của người đứng đầu tại các sự kiện, hội thảo, hội nghị hoặc trên các phương tiện truyền thông đại chúng có nội dung cam kết liên quan</t>
  </si>
  <si>
    <t>Có văn bản chỉ thị, nghị quyết, quyết định liên quan</t>
  </si>
  <si>
    <t xml:space="preserve">- Mỗi phát biểu chính thức của người đứng đầu tại các sự kiện, hội thảo, hội nghị hoặc trên các phương tiện truyền thông đại chúng có nội dung cam kết liên quan được tính = 0,2 điểm, cho đến điểm tối đa;
hoặc
- Có văn bản chỉ thị, nghị quyết, quyết định liên quan được tính điểm tối đa;
- Không có: 0 điểm;
</t>
  </si>
  <si>
    <t xml:space="preserve">Chủ trương, định hướng của Đảng, Chính quyền về chuyển đổi số, Chính quyền số </t>
  </si>
  <si>
    <t>Có Nghị quyết, Chỉ thị chuyên đề về chuyển đổi số, phát triển Chính phủ số</t>
  </si>
  <si>
    <t>Có Nghị quyết, Chỉ thị trong đó nội dung nhiệm vụ cụ thể về chuyển đổi số, Chính quyền số, Chính quyền điện tử</t>
  </si>
  <si>
    <t>Nghị quyết, Chỉ thị chuyên đề của huyện ủy/Thị ủy/Thành ủy về Chuyển đổi số, Chính quyền số</t>
  </si>
  <si>
    <t xml:space="preserve">- Có Nghị quyết, Chỉ thị chuyên đề về chuyển đổi số, phát triển Chính phủ số: 3 điểm;
- Có Nghị quyết, Chỉ thị trong đó nội dung nhiệm vụ cụ thể về chuyển đổi số, Chính quyền số, Chính quyền điện tử: mỗi văn bản 1 điểm; 
- Tổng điểm tối đa: 4 điểm;
- Không có: 0 điểm
</t>
  </si>
  <si>
    <t>Gắn các mục tiêu, nhiệm vụ về chuyển đổi số với nghị quyết, chiến lược, chương trình hành động, mục tiêu, nhiệm vụ phát triển kinh tế - xã hội, bảo đảm quốc phòng, an ninh của các cấp, các ngành</t>
  </si>
  <si>
    <t>1.3.3</t>
  </si>
  <si>
    <t>Tổng số kết quả giải quyết TTHC (còn hiệu lực) đã được số hoá</t>
  </si>
  <si>
    <t xml:space="preserve">
'- Chi cho ATANM đạt tối thiểu 10% chi CNTT (Chỉ thị 14/CT-TTg của TTCP)
- Tỷ lệ chi cho ATANM = tổng chi cho ATANM/tổng chi cho CNTT của đơn vị
- Tỷ lệ chi cho ATANM ≥ 10% chi CNTT: Điểm tối đa
- Tỷ lệ chi cho ATANM &lt; 10% chi CNTT: điểm = (tỷ lệ/10%) * Điểm tối đa
Đơn vị là triệu đồng
</t>
  </si>
  <si>
    <t xml:space="preserve">
'Tỷ lệ = tổng số thông tin đã công khai/tổng số thông tin phải công khai theo quy định của pháp luật về NSNN
- Công khai đầy đủ trên Cổng TTĐT của đơn vị theo quy định: Điểm tối đa
- Nếu không đầy đủ, tính tỷ lệ thông tin công khai, điểm = Tỷ lệ* Điểm tối đa
</t>
  </si>
  <si>
    <t>Tỷ lệ CBCC tại UBND cấp huyện được trang bị máy tính</t>
  </si>
  <si>
    <t>Tổng số máy tính tại các UBND cấp huyện</t>
  </si>
  <si>
    <t xml:space="preserve">- Tổng số lượng CBCC cấp huyện (gọi là a)
- Tổng số lượng máy tính tại CQNN cấp huyện (gọi là b)
- Tỷ lệ = b/a * 100% (trường hợp b&gt;a thì lấy tỷ lệ =1)
Điểm = Tỷ lệ *Điểm tối đa
</t>
  </si>
  <si>
    <t>Tỷ lệ CBCC tại UBND cấp xã được trang bị máy tính</t>
  </si>
  <si>
    <t>Tổng số máy tính tại các UBND cấp xã</t>
  </si>
  <si>
    <t>- tổng số lượng CBCC cấp xã (gọi là a)
- tổng số lượng máy tính tại CQNN cấp xã (gọi là b)
- Tỷ lệ = b/a * 100% (trường hợp b&gt;a thì lấy tỷ lệ =1)
Điểm = Tỷ lệ *Điểm tối đa</t>
  </si>
  <si>
    <t>Tỷ lệ CQNN cấp xã có mạng LAN</t>
  </si>
  <si>
    <t>Số lượng UBND cấp xã có mạng LAN</t>
  </si>
  <si>
    <t>- Tổng số lượng UBND cấp xã (gọi là a)
- Tổng số lượng UBND cấp xã Có mạng LAN (gọi là b)
- Tỷ lệ = b/a * 100%</t>
  </si>
  <si>
    <t>Số lượng máy tính (trừ các máy tính xử lý tài liệu mật theo quy định) của các CQNN cấp huyện</t>
  </si>
  <si>
    <t>Số lượng máy tính có kết nối Internet của các CQNN cấp huyện</t>
  </si>
  <si>
    <t>Kết nối Mạng Truyền số liệu chuyên dùng của các cơ quan Đảng, Nhà nước (Mạng TSLCD)</t>
  </si>
  <si>
    <t>Ứng dụng IPv6 trên hạ tầng, mạng lưới dịch vụ của CQNN trên địa bàn huyện/TX/TP</t>
  </si>
  <si>
    <t xml:space="preserve">
'- Đã có: Điểm tối đa; 
- Không có: 0 điểm
</t>
  </si>
  <si>
    <r>
      <t>Sự sẵn sàng của dữ liệu</t>
    </r>
    <r>
      <rPr>
        <b/>
        <i/>
        <sz val="10"/>
        <color theme="1"/>
        <rFont val="Times New Roman"/>
        <family val="1"/>
      </rPr>
      <t> </t>
    </r>
  </si>
  <si>
    <t>4.1.4</t>
  </si>
  <si>
    <t>\</t>
  </si>
  <si>
    <r>
      <t>Hội nghị truyền hình trực tuyến</t>
    </r>
    <r>
      <rPr>
        <b/>
        <sz val="10"/>
        <color theme="1"/>
        <rFont val="Times New Roman"/>
        <family val="1"/>
      </rPr>
      <t> </t>
    </r>
  </si>
  <si>
    <t>Tổng số lượng cuộc họp qua hệ thống hội nghị truyền hình giữa UBND cấp huyện, UBND cấp xã được thực hiện trong năm</t>
  </si>
  <si>
    <t xml:space="preserve">- Tổng số lượng cuộc họp giữa UBND cấp huyện, UBND cấp xã được thực hiện trong năm (gọi là a)
- Tổng số lượng cuộc họp qua hệ thống hội nghị truyền hình giữa UBND cấp huyện, UBND cấp xã được thực hiện trong năm (gọi là b)
- Tỷ lệ = b/a * 100%
Điểm = Tỷ lệ * điểm tối đa
</t>
  </si>
  <si>
    <t>1. 'a = số lãnh đạo lãnh đạo của đơn vị đã tham gia ít nhất 1 khoá đào tạo, tập huấn về chuyển đổi số, kỹ năng số do tỉnh tổ chức;
b= Tổng số lãnh đạo của đơn vị; 
X = (a/b).
2. 'c = số lãnh đạo cấp phòng của đơn vị có tham gia ít nhất 1 khoá đào tạo, tập huấn về chuyển đổi số, kỹ năng số do tỉnh tổ chức;
d= Tổng số lãnh đạo cấp phòng của đơn vị; 
Y = (c/d).
3. 'e = số lãnh đạo các tổ chức, doanh nghiệp thuộc phạm vi quản lý có tham gia ít nhất 1 khoá đào tạo, tập huấn về chuyển đổi số, kỹ năng số do tỉnh tổ chức;
f = Tổng số lãnh đạo các tổ chức, doanh nghiệp thuộc phạm vi quản lý;
Z = (e/f).
Tỷ lệ = X+Y+Z</t>
  </si>
  <si>
    <t xml:space="preserve">
'- Tổng số lượng CBCC của đơn vị(gọi là a);
- Tổng số lượng CBCC được tập huấn, bồi dưỡng về kỹ năng phân tích và xử lý dữ liệu của đơn vị (gọi là b);
- Tỷ lệ = b/a
'- Tỷ lệ ≥ 30%: Điểm tối đa
- Tỷ lệ &lt; 30%: điểm = (tỷ lệ/30%) * Điểm tối đa
</t>
  </si>
  <si>
    <t xml:space="preserve">'- Tổng số lượng dịch vụ công trực tuyến mức độ 3 đang cung cấp, không tính các DVCTT do bộ/ngành triển khai tại địa phương (gọi là a);
- Tổng số lượng dịch vụ công trực tuyến mức độ 3 có phát sinh HSTT, không tính các DVCTT do bộ/ngành triển khai tại địa phương (gọi là b);
- Tổng số lượng dịch vụ công trực tuyến mức độ 4 đang cung cấp, không tính các DVCTT do bộ/ngành triển khai tại địa phương (gọi là c);
- Tổng số lượng dịch vụ công trực tuyến mức độ 4 có phát sinh HSTT, không tính các DVCTT do bộ/ngành triển khai tại địa phương (gọi là d);
- Tỷ lệ dịch vụ công trực tuyến mức độ 3, 4 có phát sinh HSTT là x=(b+d)/(a+c)
Điểm tỷ lệ DVCTT mức độ 3, 4 có phát sinh HSTT được tính như sau:
Nếu x:
+ Từ 70% trở lên: Điểm tối đa
+ Dưới 70%: (x/70%)*Điểm tối đa
</t>
  </si>
  <si>
    <t> Tỷ lệ HSTT cấp xã</t>
  </si>
  <si>
    <t>Tổng số lượng hồ sơ trực tuyến của các dịch vụ công trực tuyến mức độ 4 trong năm của các cơ quan, đơn vị cấp xã</t>
  </si>
  <si>
    <t xml:space="preserve">'Tỷ lệ = số hệ thống thông tin được phê duyệt theo cấp độ/tổng số hệ thống thông tin đơn vị quản lý
Điểm =  Tỷ lệ * Điểm tối đa
</t>
  </si>
  <si>
    <t>Tỷ lệ = Số lần tham dự/số lượt diễn tập ứng cứu sự cố do Cơ quan điều phối
Điểm=Tỷ lệ số lần tham dự * Điểm tối đa</t>
  </si>
  <si>
    <t>3.7.1</t>
  </si>
  <si>
    <t>5.3.2</t>
  </si>
  <si>
    <t>5.4.3</t>
  </si>
  <si>
    <t>5.8.1</t>
  </si>
  <si>
    <t>5.8.2</t>
  </si>
  <si>
    <t>5.9.1</t>
  </si>
  <si>
    <t>5.10.1</t>
  </si>
  <si>
    <t>5.10.2</t>
  </si>
  <si>
    <t>5.11.1</t>
  </si>
  <si>
    <t>5.11.2</t>
  </si>
  <si>
    <t>6.4.1</t>
  </si>
  <si>
    <t>6.5.1</t>
  </si>
  <si>
    <t>6.5.2</t>
  </si>
  <si>
    <t>7.3.3</t>
  </si>
  <si>
    <t>7.3.2</t>
  </si>
  <si>
    <t>7.3.1</t>
  </si>
  <si>
    <t>7.2.6</t>
  </si>
  <si>
    <t>7.2.5</t>
  </si>
  <si>
    <t>7.2.4</t>
  </si>
  <si>
    <t>7.2.3</t>
  </si>
  <si>
    <t>Văn bản Nghị quyết, Chỉ thị của huyện ủy/Thị ủy/thành ủy</t>
  </si>
  <si>
    <t>Thang điểm: 200 điểm</t>
  </si>
  <si>
    <t>Tỷ lệ cài đặt phần mềm phòng, chống mã độc</t>
  </si>
  <si>
    <t>Cung cấp các thông tin theo quy định tại Nghị định số 43/2011/NĐ-CP</t>
  </si>
  <si>
    <t>5.11.3</t>
  </si>
  <si>
    <t>5.11.4</t>
  </si>
  <si>
    <t>Văn bản, quyết định về Ban chỉ đạo CPĐT, CĐS của đơn vị</t>
  </si>
  <si>
    <t xml:space="preserve">
- Tổng số lượng hồ sơ giải quyết TTHC trong năm của các đơn vị cấp huyện (gọi là a);
- Tổng số lượng hồ sơ trực tuyến của các dịch vụ công trực tuyến mức độ 3 trong năm của các đơn vị cấp huyện (gọi là b);
- Tổng số lượng hồ sơ trực tuyến của các dịch vụ công trực tuyến mức độ 4 trong năm của các đơn vị cấp huyện (gọi là c);
- Tỷ lệ hồ sơ trực tuyến là: (b+c)/a
- Tỷ lệ hồ sơ trực tuyến ≥ 60%: Điểm tối đa;
- Tỷ lệ hồ sơ trực tuyến &lt; 60%: điểm = (tỷ lệ/60%)* Điểm tối đa
</t>
  </si>
  <si>
    <t>Tổng số lượng hồ sơ giải quyết TTHC trong năm của các đơn vị cấp huyện</t>
  </si>
  <si>
    <t>Tổng số lượng hồ sơ trực tuyến của các dịch vụ công trực tuyến mức độ 3 trong năm của các đơn vị cấp huyện</t>
  </si>
  <si>
    <t>Tổng số lượng hồ sơ trực tuyến của các dịch vụ công trực tuyến mức độ 4 trong năm của các đơn vị cấp huyện</t>
  </si>
  <si>
    <t>Tổng số lượng hồ sơ giải quyết TTHC trong năm của các đơn vị cấp xã</t>
  </si>
  <si>
    <t>Tổng số lượng hồ sơ trực tuyến của các dịch vụ công trực tuyến mức độ 3 trong năm của các đơn vị cấp xã</t>
  </si>
  <si>
    <t xml:space="preserve">- Tổng số lượng hồ sơ giải quyết TTHC trong năm của các cơ quan, đơn vị cấp xã (gọi là a);
- Tổng số lượng hồ sơ trực tuyến của các dịch vụ công trực tuyến mức độ 3 trong năm của các đơn vị cấp xã (gọi là b);
- Tổng số lượng hồ sơ trực tuyến của các dịch vụ công trực tuyến mức độ 4 trong năm của các đơn vị cấp xã (gọi là c);
- Tỷ lệ hồ sơ trực tuyến là: (b+c)/a
- Tỷ lệ hồ sơ trực tuyến ≥ 60%: Điểm tối đa;
- Tỷ lệ hồ sơ trực tuyến &lt; 60%: điểm = (tỷ lệ/60%)* Điểm tối đa
</t>
  </si>
  <si>
    <t>Tỷ lệ học sinh (tiểu học, trung học cơ sở) được tham gia các khoá học áp dụng mô hình STEM, STEAM, STEAME</t>
  </si>
  <si>
    <t>Số học sinh (tiểu học, trung học cơ sở) được tham gia các khoá học áp dụng mô hình STEM, STEAM hoặc STREAM (trong đó: S-Science; T-Technology; E-Engineering; A-Art; M-Mathematics; R-Reading)</t>
  </si>
  <si>
    <t>Tổng số học sinh tiểu học, trung học cơ sở trên địa bàn</t>
  </si>
  <si>
    <t>Tập huấn, đào tạo về chuyển đổi số, kỹ năng số cho cán bộ thôn, buôn, tổ dân phố</t>
  </si>
  <si>
    <t xml:space="preserve">a = số cán bộ thôn, buôn, tổ dân phố và tương đương  được tập huấn, đào tạo về chuyển đổi số, kỹ năng số
b = tổng số cán bộ thôn, buôn, tổ dân phố và tương đương trên địa bàn
Tỷ lệ = a/b
Điểm = Tỷ lệ * điểm tối đa
</t>
  </si>
  <si>
    <t xml:space="preserve">Đài Truyền thanh - Truyền hình cấp huyện có tin, bài về chuyển đổi số phát sóng định kỳ hàng tháng </t>
  </si>
  <si>
    <t xml:space="preserve">- Có xây dựng tìn bài: Điểm tối đa;
- Không có: 0 điểm
</t>
  </si>
  <si>
    <t>Đài Truyền thanh – Truyền hình cấp huyện có xây dựng tin, bài về chuyển đổi số phát sóng định kỳ hàng tháng</t>
  </si>
  <si>
    <t xml:space="preserve">a = số học sinh (tiểu học, trung học cơ sở) được tham gia các khoá học áp dụng mô hình STEM, STEAM hoặc STREAM (trong đó: S-Science; T-Technology; E-Engineering; A-Art; M-Mathematics; R-Reading)
b = tổng số học sinh tiểu học, trung học cơ sở trên địa bàn
Tỷ lệ = a/b
Điểm = Tỷ lệ * điểm tối đa
</t>
  </si>
  <si>
    <t>Tỷ lệ học sinh (tiểu học, trung học cơ sở) được tham gia các khoá học đào tạo kỹ năng số</t>
  </si>
  <si>
    <t>Số học sinh  (tiểu học, trung học cơ sở) được tham gia các khoá học đào tạo kỹ năng số</t>
  </si>
  <si>
    <t> Số cuộc họp, hội nghị chuyên đề về Xã hội số, chuyển đổi số cho người dân do người đứng đầu huyện/thị xã/thành phố  (Chủ tịch UBND huyện/thị xã/thành phố) chủ trì</t>
  </si>
  <si>
    <t>Số cuộc họp, hội nghị do Chủ tịch huyện/thị xã/thành phố chủ trì</t>
  </si>
  <si>
    <t>Số cuộc họp, hội nghị mà Phó Chủ tịch huyện/thị xã/thành phố chủ trì</t>
  </si>
  <si>
    <t>Tỷ lệ số văn bản phê duyệt, định hướng về phát triển xã hội số, chuyển đổi số cho người dân của UBND huyện/thị xã/thành phố (quyết định, chỉ thị) do Chủ tịch UBND huyện/thị xã/thành phố trực tiếp ký</t>
  </si>
  <si>
    <t xml:space="preserve">a = Số văn bản (quyết định, chỉ thị) chuyên đề hoặc có nội dung, nhiệm vụ cụ thể về phát triển xã hội số, chuyển đổi số cho người dân của UBND huyện/thị xã/thành phố do Chủ tịch UBND hhuyện/thị xã/thành phố trực tiếp ký; 
b = Tổng Số văn bản chuyên đề hoặc có nội dung, nhiệm vụ cụ thể về phát triển xã hội số, chuyển đổi số cho người dân của UBND huyện/thị xã/thành phố;
Tỷ lệ = a/b.
</t>
  </si>
  <si>
    <t>Số văn bản (quyết định, chỉ thị) chuyên đề hoặc có nội dung, nhiệm vụ cụ thể về phát triển xã hội số, chuyển đổi số cho người dân của UBND huyện/thị xã/thành phố do Chủ tịch UBND huyện/thị xã/thành phố trực tiếp ký</t>
  </si>
  <si>
    <t xml:space="preserve">Tổng Số văn bản chuyên đề hoặc có nội dung, nhiệm vụ cụ thể về phát triển xã hội số, chuyển đổi số cho người dân của UBND huyện/thị xã/thành phố </t>
  </si>
  <si>
    <t xml:space="preserve">- Có kế hoạch của huyện/thị xã/thành phố về lựa chọn và xây dựng các Xã/Hợp tác xã mẫu về chuyển đổi số theo vùng và ngành nghề có lợi thế: điểm tối đa;
- Xây dựng thành công mỗi Xã/Hợp tác xã mẫu về chuyển đổi số theo vùng và ngành nghề có lợi thế: 1 điểm, tối đa 3 điểm;
- Không có: 0 điểm
</t>
  </si>
  <si>
    <t>văn bản phê duyệt kế hoạch và các thông tin, tài liệu về doanh nghiệp mẫu; tin bài trên báo, mạng về doanh nghiệp mẫu của huyện/thị xã/thành phố.</t>
  </si>
  <si>
    <t>Nghị quyết, chỉ thị, chiến lược của UBND, HĐND huyện/thị xã/thành phố có nội dung, nhiệm vụ cụ thể về Xã hội số, Chuyển đổi số cho người dân</t>
  </si>
  <si>
    <t>Chỉ thị, nghị quyết, quyết định, … của UBND, HĐND huyện/thị xã/thành phố</t>
  </si>
  <si>
    <t xml:space="preserve">Kế hoạch, chương trình, đề án về phát triển xã hội số, hỗ trợ chuyển đổi số cho người dân của huyện/thị xã/thành phố  </t>
  </si>
  <si>
    <t>Văn bản của huyện/thị xã/thành phố giao nhiệm vụ cụ thể cho UBND cấp huyện và cấp xã về phát triển Xã hội số, thúc đẩy chuyển đổi số cho người dân</t>
  </si>
  <si>
    <t xml:space="preserve">Tổng số hộ gia đình trên địa bàn huyện/thị xã/thành phố </t>
  </si>
  <si>
    <t xml:space="preserve">a = tổng số hộ gia đình có mã địa chỉ Vpostcode
b = tổng số hộ gia đình trên địa bàn huyện/thị xã/thành phố 
Tỷ lệ = a/b
Điểm = tỷ lệ hộ gia đình có mã địa chỉ Vpostcode * điểm tối đa
</t>
  </si>
  <si>
    <t xml:space="preserve">a = tổng số nhân lực bưu chính (Số lao động làm việc trong lĩnh vực bưu chính) 
b = tổng số hộ gia đình trên địa bàn huyện/thị xã/thành phố 
Tỷ lệ = a/b
Điểm = tỷ lệ nhân lực bưu chính theo hộ gia đình trên địa bàn* điểm tối đa
</t>
  </si>
  <si>
    <t>Số người dân trên địa bàn huyện/thị xã/thành phố truy cập, tra cứu thông tin, dữ liệu từ các CSDL</t>
  </si>
  <si>
    <t>Tỷ lệ doanh nghiệp, tổ chức kinh tế, tài chính,
 ngân hàng trên địa bàn huyện/thị xã/thành phố đã tham gia ít nhất một hội thảo, hội nghị nâng cao nhận thức về chuyển đổi số</t>
  </si>
  <si>
    <t xml:space="preserve">2. 'a = số doanh nghiệp, tổ chức kinh tế, tài chính, ngân hàng trên địa bàn huyện/thị xã/thành phốđã tham gia ít nhất một hội thảo, hội nghị nâng cao nhận thức về chuyển đổi số;
b= Tổng số doanh nghiệp, tổ chức kinh tế, tài chính, ngân hàng trên địa bàn huyện/thị xã/thành phố; 
Y = (a/b).
Điểm =  Y * Điểm tối đa
</t>
  </si>
  <si>
    <t>Số doanh nghiệp, tổ chức kinh tế, tài chính, ngân hàng trên địa bàn huyện/thị xã/thành phốđã tham gia ít nhất một hội thảo, hội nghị nâng cao nhận thức về chuyển đổi số</t>
  </si>
  <si>
    <t>Tổng số doanh nghiệp, tổ chức kinh tế, tài chính, ngân hàng của huyện/thị xã/thành phố</t>
  </si>
  <si>
    <t>- Số cuộc họp, hội nghị do Chủ tịch UBND huyện/thị xã/thành phố chủ trì: 01 điểm/cuộc họp, tối đa 03 điểm</t>
  </si>
  <si>
    <t>- Số cuộc họp, hội nghị mà Phó Chủ tịch UBND huyện/thị xã/thành phố chủ trì: 0,5 điểm/cuộc họp, tối đa 1,5 điểm
'- Không có cuộc họp, hội nghị do Chủ tịch/Phó Chủ tịch UBND huyện chủ trì: 0 điểm</t>
  </si>
  <si>
    <t>Tỷ lệ số văn bản phê duyệt, định hướng về phát triển kinh tế số, chuyển đổi số cho doanh nghiệp và tổ chức kinh tế của UBND huyện/thị xã/thành phố (quyết định, chỉ thị) do Chủ tịch UBND huyện/thị xã/thành phố trực tiếp ký</t>
  </si>
  <si>
    <t>a = Số văn bản (quyết định, chỉ thị) chuyên đề hoặc có nội dung, nhiệm vụ cụ thể về phát triển kinh tế số, chuyển đổi số cho doanh nghiệp và tổ chức kinh tế của UBND huyện/thị xã/thành phố do Chủ tịch UBND huyện/thị xã/thành phố trực tiếp ký;
b = Tổng Số văn bản chuyên đề hoặc có nội dung, nhiệm vụ cụ thể về phát triển kinh tế số, chuyển đổi số cho doanh nghiệp và tổ chức kinh tế của UBND huyện/thị xã/thành phố; 
Tỷ lệ = a/b.
Điểm =  Tỷ lệ * Điểm tối đa</t>
  </si>
  <si>
    <t>Số văn bản (quyết định, chỉ thị) chuyên đề hoặc có nội dung, nhiệm vụ cụ thể về phát triển kinh tế số, chuyển đổi số cho doanh nghiệp và tổ chức kinh tế của UBND huyện/thị xã/thành phố do Chủ tịch UBND huyện/thị xã/thành phố trực tiếp ký</t>
  </si>
  <si>
    <t>Tổng Số văn bản chuyên đề hoặc có nội dung, nhiệm vụ cụ thể về phát triển kinh tế số, chuyển đổi số cho doanh nghiệp và tổ chức kinh tế của UBND huyện/thị xã/thành phố</t>
  </si>
  <si>
    <t>- Có kế hoạch của huyện/thị xã/thành phố về lựa chọn và xây dựng các doanh nghiệp mẫu về chuyển đổi số theo quy mô và ngành nghề: 01 điểm;
- Xây dựng thành công mỗi doanh nghiệp mẫu theo loại hình quy mô, ngành nghề: 0,5 điểm, tối đa 02 điểm;
- Không có: 0 điểm</t>
  </si>
  <si>
    <t>Văn bản phê duyệt kế hoạch và các thông tin, tài liệu về doanh nghiệp mẫu; tin bài trên báo, mạng về doanh nghiệp mẫu của huyện/thị xã/thành phố.</t>
  </si>
  <si>
    <t>Có kế hoạch của huyện/thị xã/thành phố về lựa chọn và xây dựng các doanh nghiệp mẫu về chuyển đổi số theo quy mô và ngành nghề</t>
  </si>
  <si>
    <t>Nghị quyết, chỉ thị của UBND, HĐND huyện/thị xã/thành phố có nội dung, nhiệm vụ cụ thể về kinh tế số, chuyển đổi số cho doanh nghiệp và tổ chức kinh tế</t>
  </si>
  <si>
    <t>Kế hoạch, chương trình, đề án về phát triển kinh tế số của huyện/thị xã/thành phố</t>
  </si>
  <si>
    <t>Có Chương trình, Đề án của huyện/thị xã/thành phố hỗ trợ doanh nghiệp nhỏ và vừa, doanh nghiệp ngành nghề truyền thống, doanh nghiệp sản xuất chuyển đổi số, phát triển kinh doanh số</t>
  </si>
  <si>
    <t>Số Bộ phận khai thác chia chọn có ứng dụng CNTT của doanh nghiệp bưu chính trên địa bàn huyện/thị xã/thành phố</t>
  </si>
  <si>
    <t>Tổng số điểm phục vụ bưu chính trên địa bàn huyện/thị xã/thành phố</t>
  </si>
  <si>
    <t>Số lãnh đạo các tổ chức, doanh nghiệp trong ngành được tham gia ít nhất 1 khoá đào tạo, tập huấn về chuyển đổi số, kỹ năng số do huyện/thị xã/thành phố tổ chức</t>
  </si>
  <si>
    <t>Tổng số cơ quan/đơn vị của huyện/thị xã/thành phố</t>
  </si>
  <si>
    <t>Có Chuyên mục về Chuyển đổi số trên Cổng/Trang thông tin điện tử của huyện/thị xã/thành phố</t>
  </si>
  <si>
    <t xml:space="preserve">1. Mỗi hội thảo, hội nghị nâng cao nhận thức về chuyển đổi số được 1 điểm.
e = Số lượng hội thảo, hội nghị nâng cao nhận thức về chuyển đổi số, tối đa 3 điểm;
2. 'a = số lãnh đạo cấp huyện và tương đương đã tham gia ít nhất một hội thảo, hội nghị nâng cao nhận thức về chuyển đổi số;
b= Tổng số lãnh đạo cấp huyện/thị xã/thành phố
Y = (a/b).
3. 'c = số lãnh đạo cấp phòng (thuộc huyện) và tương đương trong đơn vị có tham gia ít nhất một hội thảo, hội nghị nâng cao nhận thức về chuyển đổi số;
d= Tổng số lãnh đạo cấp phòng (thuộc huyện) và tương đương trong đơn vị; 
Z = (c/d).
Tỷ lệ = Y+Z
Điểm = (Tỷ lệ/2) * Điểm tối đa
</t>
  </si>
  <si>
    <t>Người đứng đầu huyện/thị xã/thành phố là trưởng ban chỉ đạo xây dựng chính quyền điện tử, chuyển đổi số của huyện/thị xã/thành phố</t>
  </si>
  <si>
    <t xml:space="preserve">- Chiến lược chuyển đổi số của huyện/thị xã/thành phố đã được phê duyệt và triển khai: điểm tối đa.
- Không có: 0 điểm
</t>
  </si>
  <si>
    <t xml:space="preserve">- Mỗi văn bản chỉ thị, nghị quyết, quyết định của huyện/thị xã/thành phố có nội dung, nhiệm vụ cụ thể về Chuyển đổi số, Chính quyền số: 1 điểm cho đến điểm tối đa.
- Không có: 0 điểm
</t>
  </si>
  <si>
    <t>Số lượng văn bản chỉ thị, nghị quyết, quyết định của huyện/thị xã/thành phố có nội dung, nhiệm vụ cụ thể về Chuyển đổi số, Chính quyền số</t>
  </si>
  <si>
    <t>Số lượng kết quả giải quyết TTHC (còn hiệu lực) cần phải số hoá trên địa bàn huyện/thị xã/thành phố</t>
  </si>
  <si>
    <t>a = Tổng số kết quả giải quyết TTHC (còn hiệu lực) đã được số hoá;
b = Số lượng kết quả giải quyết TTHC (còn hiệu lực) cần phải số hoá trên địa bàn huyện/thị xã/thành phố;
Tỷ lệ = a/b.
- Đã ban hành Kế hoạch số hoá: 0,5 điểm;
- Điểm triển khai số hoá = a/b * Điểm tối đa;
- Trường hợp tổng điểm lớn hơn Điểm tối đa thì lấy điểm tối đa</t>
  </si>
  <si>
    <t xml:space="preserve">- Tổng số lượng phòng, ban thuộc huyện/thị xã/thành phố (gọi là a)
- Tổng số lượng phòng, ban thuộc huyện/thị xã/thành phố đã kết nối với Mạng TSLCD (gọi là b)
- Tỷ lệ = b/a * 100%
Điểm = Tỷ lệ *Điểm tối đa
</t>
  </si>
  <si>
    <t>Tỷ lệ  các phòng, ban trực thuộc huyện/thị xã/thành phố đã kết nối với Mạng TSLCD cấp II</t>
  </si>
  <si>
    <t>Số lượng phòng, ban cấp huyện đã kết nối với Mạng TSLCD</t>
  </si>
  <si>
    <t>Kế hoạch chuyển đổi IPv6 của huyện/thị xã/thành phố</t>
  </si>
  <si>
    <t>Mức độ chuyển đổi IPv6 cho mạng lưới, dịch vụ Internet của CQNN trên địa bàn huyện/thị xã/thành phố</t>
  </si>
  <si>
    <t>Triển khai Hệ thống SOC của huyện/thị xã/thành phố</t>
  </si>
  <si>
    <t>Số hệ thống thông tin phục vụ Chính quyền số và công tác chỉ đạo, điều hành, quản lý nhà nước của huyện/thị xã/thành phố</t>
  </si>
  <si>
    <t>- Tổng số lượng hệ thống thông tin phục vụ Chính quyền số và công tác chỉ đạo, điều hành, quản lý nhà nước của huyện/thị xã/thành phố (gọi là a);
- Tổng số lượng hệ thống thông tin phục vụ Chính quyền số và công tác chỉ đạo, điều hành, quản lý nhà nước của huyện/thị xã/thành phố được giám sát, bảo vệ bởi SOC (gọi là b)
- Tỷ lệ = b/a
Điểm = Tỷ lệ *Điểm tối đa</t>
  </si>
  <si>
    <t>Xây dựng, triển khai Trung tâm giám sát, điều hành đô thị thông minh (IOC) cấp huyện/thị xã/thành phố</t>
  </si>
  <si>
    <t>Tỷ lệ số dịch vụ công trực tuyến của huyện/thị xã/thành phố có tích hợp, hỗ trợ thanh toán trực tuyến</t>
  </si>
  <si>
    <t>Ban hành kế hoạch dữ liệu của huyện/thị xã/thành phố</t>
  </si>
  <si>
    <t>Ban hành Danh mục cơ sở dữ liệu (CSDL) của huyện/thị xã/thành phố (thuộc huyện/thị xã/thành phố quản lý)</t>
  </si>
  <si>
    <t>Tỷ lệ số CSDL trong Danh mục CSDL của huyện/thị xã/thành phố đã được phê duyệt quy chuẩn hoặc quy định kỹ thuật về cấu trúc dữ liệu, quy chế, quy trình khai thác, sử dụng, trao đổi, chia sẻ dữ liệu để xây dựng</t>
  </si>
  <si>
    <t>Tổng số CSDL trong Danh mục CSDL của huyện/thị xã/thành phố</t>
  </si>
  <si>
    <t>Số CSDL trong Danh mục CSDL của huyện/thị xã/thành phố đã được phê duyệt kế hoạch, cấu trúc, quy chế, quy trình</t>
  </si>
  <si>
    <t>Tỷ lệ số CSDL trong Danh mục CSDL của huyện/thị xã/thành phố đã xây dựng và đưa vào vận hành, khai thác</t>
  </si>
  <si>
    <t>Số CSDL trong Danh mục CSDL của huyện/thị xã/thành phố đã được đưa vào vận hành, khai thác</t>
  </si>
  <si>
    <t>- Tổng số lượng CBCC của huyện/thị xã/thành phố (gọi là a)
 - Tổng số lượng CBCC của huyện/thị xã/thành phố  có tài khoản thư điện tử chính thức (gọi là b)
- Tỷ lệ = b/a * 100%
Điểm = Tỷ lệ * điểm tối đa</t>
  </si>
  <si>
    <t>Số lượng CBCC của huyện/thị xã/thành phố được cấp tài khoản thư điện tử chính thức</t>
  </si>
  <si>
    <t>Tổng số lượng văn bản đi của huyện/thị xã/thành phố  được gửi dưới dạng văn bản điện tử song song với bản giấy</t>
  </si>
  <si>
    <t xml:space="preserve">Tỷ lệ trao đổi văn bản hoàn toàn dưới dạng điện tử huyện/thị xã/thành phố </t>
  </si>
  <si>
    <t>Tổng số lượng văn bản đi của các huyện/thị xã/thành phố được gửi hoàn toàn dưới dạng điện tử, không kèm văn bản giấy</t>
  </si>
  <si>
    <t>- Tổng số lượng văn bản đi được trao đổi của huyện/thị xã/thành phố (trừ văn bản mật)  (gọi là a).
- Tổng số lượng văn bản đi của huyện/thị xã/thành phố  được gửi dưới dạng văn bản điện tử song song với bản giấy (gọi là b).
- Tổng số lượng văn bản đi của huyện/thị xã/thành phố được gửi hoàn toàn dưới dạng điện tử, không kèm văn bản giấy (gọi là c).
Điểm= (b/a) * Điểm tối đa * 1/2 + (c/a) * Điểm tối đa</t>
  </si>
  <si>
    <t>Tỷ lệ cán bộ lãnh đạo của huyện/thị xã/thành phố được cấp chứng thư số</t>
  </si>
  <si>
    <t>- Tổng số lượng cán bộ lãnh đạo của huyện/thị xã/thành phố  (gọi là a)
- Tổng số lượng cán bộ lãnh đạo được cấp chứng thư số của huyện/thị xã/thành phố  (gọi là b)
- Tỷ lệ = b/a * 100%
Điểm=Điểm tối đa*Tỷ lệ</t>
  </si>
  <si>
    <t>Tổng số lượng cán bộ lãnh đạo của huyện/thị xã/thành phố</t>
  </si>
  <si>
    <t>Tổng số lượng cán bộ lãnh đạo được cấp chứng thư số của huyện/thị xã/thành phố</t>
  </si>
  <si>
    <t>Huyện/thị xã/thành phố đã triển khai ứng dụng Quản lý nhân sự</t>
  </si>
  <si>
    <t>Huyện/thị xã/thành phố  đã triển khai ứng dụng Quản lý Tài chính - Kế toán</t>
  </si>
  <si>
    <t>Huyện/thị xã/thành phố đã triển khai ứng dụng Quản lý Thi đua Khen thưởng</t>
  </si>
  <si>
    <t>Huyện/thị xã/thành phố đã triển khai ứng dụng Quản lý Tài sản</t>
  </si>
  <si>
    <t>Tổng số lượng dịch vụ công của huyện/thị xã/thành phố không tính các DVCTT do bộ/ngành triển khai tại địa phương</t>
  </si>
  <si>
    <t>- Tổng số lượng dịch vụ công của huyện/thị xã/thành phố, không tính các DVCTT do bộ/ngành triển khai tại địa phương (gọi là a);
- Tổng số lượng dịch vụ công trực tuyến mức độ 3 tỉnh đang cung cấp, không tính các DVCTT do bộ/ngành triển khai tại địa phương (gọi là b);
- Tổng số lượng dịch vụ công trực tuyến mức độ 4 đang cung cấp, không tính các DVCTT do bộ/ngành triển khai tại địa phương (gọi là c);
- Tỷ lệ dịch vụ công trực tuyến mức độ 3 là b/a;
- Tỷ lệ dịch vụ công trực tuyến mức độ 4 là c/a;
- Điểm tỷ lệ DVCTT mức độ 3, 4 được tính như sau:
+ Nếu tỷ lệ DVCTT mức độ 4 từ 80% trở lên thì đạt Điểm tối đa;
+ Nếu tỷ lệ DVCTT mức độ 4 dưới 80% thì tính theo công thức:
b/a * (Điểm tối đa/2) + c/a * Điểm tối đa</t>
  </si>
  <si>
    <t>Tỷ lệ CBCC của huyện/thị xã/thành phố có tài khoản thư điện tử công vụ</t>
  </si>
  <si>
    <t>Tỷ lệ các đơn vị trực thuộc huyện/thị xã/thành phố đã được cấp chứng thư số</t>
  </si>
  <si>
    <t>Tổng số lượng đơn vị được cấp chứng thư số của huyện/thị xã/thành phố</t>
  </si>
  <si>
    <t>Tỷ lệ cơ quan, đơn vị có chức năng quản lý nhà nước thuộc, trực thuộc huyện/thị xã/thành phố thực hiện hoạt động kiểm tra thông qua môi trường số và hệ thống thông tin của cơ quan quản lý</t>
  </si>
  <si>
    <t>- tổng số đơn vị có chức năng quản lý nhà nước thuộc, trực thuộc huyện/thị xã/thành phố (gọi là a);
- tổng số lượng đơn vị có chức năng quản lý nhà nước thuộc, trực thuộchuyện/thị xã/thành phố thực hiện hoạt động kiểm tra thông qua môi trường số và hệ thống thông tin của cơ quan quản lý (gọi là b);
- Tỷ lệ = b/a
'- Tỷ lệ từ 50% trở lên: Điểm tối đa;
- Tỷ lệ dưới 50%: Tỷ lệ/50% * Điểm tối đa</t>
  </si>
  <si>
    <t>Tổng số lượng cuộc họp giữa UBND huyện/thị xã/thành phố với UBND cấp xã được thực hiện trong năm</t>
  </si>
  <si>
    <t>Tỷ lệ HSTT cấp huyện/thị xã/thành phố</t>
  </si>
  <si>
    <t>Tỷ lệ CBCC trong đơn vị được tập huấn, bồi dưỡng về kỹ năng phân tích và xử lý dữ liệu, khai thác các dữ liệu số do huyện/thị xã/thành phố cung cấp</t>
  </si>
  <si>
    <t>Số lượng CBCC được tập huấn, bồi dưỡng về kỹ năng số, kỹ năng sử dụng, khai thác các hệ thống thông tin của huyện/thị xã/thành phố</t>
  </si>
  <si>
    <t>Tỷ lệ CBCC được tập huấn, bồi dưỡng về kỹ năng số, kỹ năng sử dụng, khai thác các hệ thống thông tin của huyện/thị xã/thành phố</t>
  </si>
  <si>
    <t>Số cuộc họp, hội nghị do Chủ tịch UBND huyện/thị xã/thành phố chủ trì</t>
  </si>
  <si>
    <t>Số cuộc họp, hội nghị mà Phó Chủ tịch UBND huyện/thị xã/thành phố chủ trì</t>
  </si>
  <si>
    <t>Tổng số xã trên địa bàn huyện/thị xã/thành phố</t>
  </si>
  <si>
    <t xml:space="preserve">Phủ sóng 5G đến đơn vị hành chính cấp huyện </t>
  </si>
  <si>
    <t xml:space="preserve">- Có phủ sóng 5g: Điểm tối đa
Không phủ sóng 5g: 0 điểm
</t>
  </si>
  <si>
    <t xml:space="preserve">a = Tổng đơn vị hành chính cấp huyện có kết nối băng thông rộng cố định;
b = Tổng đơn vị hành chính trên địa bàn;
Tỷ lệ = a/b
Điểm = Tỷ lệ * điểm tối đa
</t>
  </si>
  <si>
    <t>Số đơn vị hành chính cấp huyện có kết nối băng thông rộng cố định</t>
  </si>
  <si>
    <t>Đào tạo và phát triển nguồn nhân lực Kinh tế số</t>
  </si>
  <si>
    <t xml:space="preserve">Đào tạo kỹ năng về kinh tế số </t>
  </si>
  <si>
    <t>Tổng số đài truyền thanh cấp xã trong huyện/thị xã/thành phố</t>
  </si>
  <si>
    <t>Số lãnh đạo hợp tác xã, hội, hiệp hội và tương đương trong huyện/thị xã/thành phố đã tham gia ít nhất một hội thảo, hội nghị nâng cao nhận thức về chuyển đổi số</t>
  </si>
  <si>
    <t>2. 'a = số  lãnh đạo hợp tác xã, hội, hiệp hội và tương đương trong huyện/thị xã/thành phố đã tham gia ít nhất một hội thảo, hội nghị nâng cao nhận thức về chuyển đổi số;
b= Tổng số lãnh đạo hợp tác xã, hội, hiệp hội và tương đương trên địa bàn huyện/thị xã/thành phố; 
Y = (a/b).
Điểm = Y * điểm tối đa</t>
  </si>
  <si>
    <t>Tỷ lệ lãnh đạo hợp tác xã, hội, hiệp hội và tương đương trên địa bàn huyện/thị xã/thành phố đã tham gia ít nhất một hội thảo, hội nghị nâng cao nhận thức về chuyển đổi số</t>
  </si>
  <si>
    <t>Tổ chức hội thảo, hội nghị cho lãnh đạo hợp tác xã, hội, hiệp hội và tương đương trên địa huyện/thị xã/thành phố được tham gia ít nhất một đợt hội nghị, tập huấn nâng cao nhận thức về chuyển đổi số, xã hội số</t>
  </si>
  <si>
    <t xml:space="preserve">- Số cuộc họp, hội nghị do Chủ tịch UBND huyện/thị xã/thành phố chủ trì: 1 điểm/cuộc họp, tối đa 03 điểm
- Số cuộc họp, hội nghị mà Phó Chủ tịch UBND huyện/thị xã/thành phố chủ trì: 0,5 điểm/cuộc họp, tối đa 1,5 điểm
- Không có cuộc họp, hội nghị do Chủ tịch/Phó Chủ tịch UBND huyện/thị xã/thành phố chủ trì: 0 điểm
</t>
  </si>
  <si>
    <t>Tỷ lệ số cơ quan cấp huyện  phố quản lý các ngành, lĩnh vực phục vụ xã hội quan trọng (y tế, giáo dục, văn hoá thể thao du lịch, …) có cán bộ được giao chuyên trách phát triển xã hội số, hỗ trợ chuyển đổi số cho người dân</t>
  </si>
  <si>
    <t>Tổng số cơ quan cấp huyện phố quản lý các ngành xã hội quan trọng trên địa bàn huyện/thị xã/thànhcó cán bộ chuyên trách về phát triển xã hội số</t>
  </si>
  <si>
    <t>Tổng số cơ quan cấp huyện quản lý các ngành xã hội</t>
  </si>
  <si>
    <t>Tỷ lệ số người dân trên địa bàn huyện/thị xã/thành phố truy cập, tra cứu thông tin, dữ liệu từ các CSDL (dùng chung, chuyên ngành của huyện/thị xã/thành phố hoặcTỉnh/TP)</t>
  </si>
  <si>
    <t>Số cơ sở giáo dục phổ thông (công lập, dân lập) có dạy môn tin học trong chương trình chính khoá</t>
  </si>
  <si>
    <t>5.4.4</t>
  </si>
  <si>
    <t>5.9.2</t>
  </si>
  <si>
    <t>Tỷ lệ hồ sơ trực tuyến</t>
  </si>
  <si>
    <t>Tỷ lệ trao đổi văn bản điện tử của huyện/thị xã/thành phố</t>
  </si>
  <si>
    <t>Tỷ lệ dịch vụ công trực tuyến có phát sinh
hồ sơ trực tuyến (HSTT)</t>
  </si>
  <si>
    <t>PHỤ LỤC 2A</t>
  </si>
  <si>
    <t>(Kèm theo Quyết định số          /QĐ-UBND ngày     /     /2021 của UBND tỉnh)</t>
  </si>
  <si>
    <t>Tuyên truyền, phổ biến, tập huấn về chuyển đổi số, Chính quyền số</t>
  </si>
  <si>
    <t>Tổng số lượng văn bản đi được trao đổi của đơn vị (trừ văn bản mật)</t>
  </si>
  <si>
    <t>Tổng số người trong độ tuổi lao động trên địa bàn huyện</t>
  </si>
  <si>
    <t xml:space="preserve">Tổng số cán bộ, công chức của huyện/thị xã/thành phố
</t>
  </si>
  <si>
    <t>PHƯƠNG PHÁP TÍNH ĐIỂM CHỈ SỐ CHUYỂN ĐỔI SỐ CẤP HUYỆN</t>
  </si>
  <si>
    <t>Tổ chức các hội thảo, hội nghị cho cán bộ lãnh đạo, công chức, viên chức cấp huyện, cấp xã về chuyển đổi số, Chính quyền số</t>
  </si>
  <si>
    <t>Có ban hành Chiến lược, chương trình hành động chuyển đổi số của huyện/thị xã/thành phố</t>
  </si>
  <si>
    <t>Tuyên truyền về chuyển đổi số trên Đài phát thanh, trang thông tin điện tử của huyện/thị xã/thành phố</t>
  </si>
  <si>
    <t>Có các tài liệu tuyên truyền (quyển, tờ rơi, video clip) về Chuyển đổi số, chính quyền số, chuyển đổi số trong cơ quan nhà nước</t>
  </si>
  <si>
    <t>Kế hoạch, chương trình hoặc đề án về chuyển đổi số, phát triển chính quyền số, ứng dụng CNTT trong CQNN giai đoạn 2021-2025 của huyện/thị xã/thành phố</t>
  </si>
  <si>
    <t>Kế hoạch, chương trình hoặc đề án hàng năm về phát triển chính quyền số, ứng dụng CNTT của huyện/thị xã/thành phố</t>
  </si>
  <si>
    <t>Có kế hoạch cụ thể hàng năm của huyện/thị xã/thành phố để triển khai chuyển đổi số từng lĩnh vực trong 8 lĩnh vực ưu tiên theo Nghị quyết số 04-NQ/TU gồm: y tế, giáo dục, tài chính - ngân hàng, nông nghiệp, giao thông vận tải và logistics, công nghiệp và năng lượng, tài nguyên và môi trường, du lịch; lĩnh vực khác tại địa phương</t>
  </si>
  <si>
    <t>Quy hoạch, kế hoạch xây dựng, phát triển đô thị thông minh của của huyện/thị xã/thành phố</t>
  </si>
  <si>
    <t>Số lượng văn bản Ban hành hoặc sửa đổi, bổ sung các văn bản, cơ chế chính sách thuộc thẩm quyền của huyện/thị xã/thành phố  nhằm tạo môi trường pháp lý thuận lợi cho chuyển đổi số, thúc đẩy chính quyền số, kinh tế số, xã hội số, sẵn sàng thử nghiệm và áp dụng cái mới</t>
  </si>
  <si>
    <t>Ban hành kế hoạch và triển khai việc số hóa kết quả giải quyết thủ tục hành chính còn hiệu lực của huyện/thị xã/thành phố</t>
  </si>
  <si>
    <t>Tỷ lệ chi ngân sách của huyện/thị xã/thành phố cho CNTT</t>
  </si>
  <si>
    <t xml:space="preserve">Tỷ lệ chi ngân sách của huyện/thị xã/thành phố cho an toàn  thông tin mạng </t>
  </si>
  <si>
    <t>Tỷ lệ phòng ban, đơn vị thuộc huyện/thị xã/thành phố có mạng LAN</t>
  </si>
  <si>
    <t>- Tổng số lượng  phòng ban, đơn vị thuộc của đơn vị (gọi là a)
- Tổng số lượng  phòng ban, đơn vị thuộc của đơn vị có mạng LAN (gọi là b)
- Tỷ lệ = b/a * 100%
Điểm = Tỷ lệ *Điểm tối đa</t>
  </si>
  <si>
    <t>Số lượng phòng ban, đơn vị thuộc huyện/thị xã/thành phốcấp huyện có mạng LAN</t>
  </si>
  <si>
    <t>Tổng số HTTT của huyện/thị xã/thành phố đã chuyển đổi sang IPv6</t>
  </si>
  <si>
    <t xml:space="preserve">Tỷ lệ = tổng số HTTT của huyện/thị xã/thành phố đã chuyển đổi sang IPv6/tổng số HTTT của CQNN
Điểm = Tỷ lệ *Điểm tối đa
</t>
  </si>
  <si>
    <t>Tổng số HTTT của huyện/thị xã/thành phố</t>
  </si>
  <si>
    <t xml:space="preserve">- Đã xây dựng, triển khai: Điểm tối đa
- Chưa xây dựng: 0 điểm
</t>
  </si>
  <si>
    <t>Tỷ lệ cuộc họp qua hệ thống hội nghị truyền hình giữa UBND huyện/thị xã/thành phố với  UBND cấp xã thực hiện trong năm</t>
  </si>
  <si>
    <t>Số lượng cán bộ chuyên trách về CNTT của huyện/thị xã/thành phố</t>
  </si>
  <si>
    <t xml:space="preserve">Tỷ lệ cán bộ chuyên trách CNTT có trình độ đại học chuyên ngành CNTT trở lên </t>
  </si>
  <si>
    <t>Tổng số lượng cán bộ chuyên trách về CNTT của huyện/thị xã/thành phố có trình độ từ Đại học trở lên</t>
  </si>
  <si>
    <t>- Tổng số lượng CBCC của huyện/thị xã/thành phố (gọi là a);
- Tổng số lượng cán bộ chuyên trách về CNTT của huyện/thị xã/thành phố (gọi là b);
- Tỷ lệ = b/a *100%
'- Tỷ lệ Cán bộ chuyên trách CNTT từ 10% trở lên: Điểm tối đa
- Dưới 10%: Điểm = Tỷ lệ * Điểm tối đa/10%</t>
  </si>
  <si>
    <t>- Tổng số lượng CBCC của huyện/thị xã/thành phố (gọi là a);
- Tổng số lượng Cán bộ chuyên trách về ATTT của huyện/thị xã/thành phố (gọi là b);
'- Tỷ lệ = b/a *100%
- Tỷ lệ Cán bộ chuyên trách về ATTT từ 5% trở lên: Điểm tối đa
- Dưới 5%: Điểm = Tỷ lệ * Điểm tối đa/5%</t>
  </si>
  <si>
    <t>Tỷ lệ lãnh đạo cấp phòng của huyện/thị xã/thành phố có tham gia ít nhất 1 khoá đào tạo, tập huấn về chuyển đổi số, kỹ năng số do tỉnh tổ chức</t>
  </si>
  <si>
    <t xml:space="preserve"> 
Tổng số lượt đào tạo chuyên sâu về các kỹ thuật, công nghệ số cho các cán bộ chuyên trách về CNTT của huyện/thị xã/thành phố
</t>
  </si>
  <si>
    <t>Tổng số lượng CBCC được tập huấn, bồi dưỡng về kỹ năng phân tích và xử lý dữ liệu của huyện/thị xã/thành phố</t>
  </si>
  <si>
    <t>Tỷ lệ lãnh đạo của huyện/thị xã/thành phố được đào tạo về ATTT cho cán bộ quản lý</t>
  </si>
  <si>
    <t>Tổng số lượng lãnh đạo của huyện/thị xã/thành phố</t>
  </si>
  <si>
    <t>Tỷ lệ cán bộ, công chức, viên chức của huyện/thị xã/thành phố được đào tạo về kỹ năng ATTT cho người sử dụng</t>
  </si>
  <si>
    <t>- Tổng số lượng cán bộ chuyên trách CNTT của huyện/thị xã/thành phố (gọi là a);
- Thống kê tổng số lượt đào tạo chuyên sâu về các kỹ thuật, công nghệ số cho các cán bộ chuyên trách về CNTT thuộc đơn vị (gọi là b);
- Tỷ lệ = b/a
'- Từ 3 lượt trở lên: Điểm tối đa;
- Dưới 3 lượt thì Điểm=Số lượt* 1/3 Điểm tối đa</t>
  </si>
  <si>
    <t>- Tổng số lượng CBCC của huyện/thị xã/thành phố (gọi là a);
- Tổng số lượng CBCC được tập huấn, bồi dưỡng về kỹ năng số, kỹ năng sử dụng, khai thác các hệ thống thông tin của huyện/thị xã/thành phố (gọi là b);
- Tỷ lệ = b/a
'Điểm = tỷ lệ * Điểm tối đa</t>
  </si>
  <si>
    <t>- Tổng số lượng lãnh đạo của huyện/thị xã/thành phố (gọi là a);
- Tổng số lượng lãnh đạo của huyện/thị xã/thành phốđã được đào tạo về an toàn thông tin cho cán bộ quản lý (gọi là b);
- Tỷ lệ = b/a *100%
'Điểm = Tỷ lệ*Điểm tối đa</t>
  </si>
  <si>
    <t>Tổng số lượng lãnh đạo của huyện/thị xã/thành phốđã được đào tạo về an toàn thông tin cho cán bộ quản lý</t>
  </si>
  <si>
    <t>- Tổng số lượng CBCC của huyện/thị xã/thành phố(gọi là a);
- Tổng số lượng CBCC được đào tạo về kỹ năng an toàn thông tin cho người sử dụng (gọi là b);
- Tỷ lệ = b/a
'Điểm = Tỷ lệ*Điểm tối đa</t>
  </si>
  <si>
    <t>Tổ chức các hội thảo, hội nghị cho các doanh  nghiệp, tổ chức kinh tế, tài chính, ngân hàng trên địa bàn huyện/thị xã/thành phố về chuyển đổi số, kinh tế số do huyện/thị xã/thành phố tổ chức</t>
  </si>
  <si>
    <t>Số cuộc họp, hội nghị chuyên đề về chuyển đổi số, chính quyền số do người đứng đầu huyện/thị xã/thành phố chủ trì</t>
  </si>
  <si>
    <t xml:space="preserve">Cam kết của người đứng đầu huyện/thị xã/thành phố về quyết tâm đổi mới, cho phép thử nghiệm cái mới, ứng dụng công nghệ mới, thúc đẩy chuyển đổi số, Chính quyền số, kinh tế số, xã hội số trong phạm vi huyện/thị xã/thành phố </t>
  </si>
  <si>
    <t>Quyết định thành lập Tổ công tác chuyển đổi số của huyện/thị xã/thành phố do Lãnh đạo của huyện/thị xã/thành phố làm tổ trưởng.</t>
  </si>
  <si>
    <t xml:space="preserve">Tỷ lệ hệ thống thông tin của huyện/thị xã/thành phố có 100% máy chủ, máy trạm được cài đặt phần mềm phòng, chống mã độc  </t>
  </si>
  <si>
    <t xml:space="preserve">Tỷ lệ = Tổng số hệ thống thông tin của huyện/thị xã/thành phốcó máy chủ, máy trạm được cài đặt phần mềm phòng chống mã độc /Tổng số HTTT thuộc phạm vi quản lý của đơn vị
Điểm = tỷ lệ * Điểm tối đa 
</t>
  </si>
  <si>
    <t>Tổng số hệ thống thông tin của huyện/thị xã/thành phố có 100% máy chủ, máy trạm được cài đặt phần mềm phòng chống mã độc</t>
  </si>
  <si>
    <t xml:space="preserve">Huyện/thị xã/thành phố đã có chương trình, kế hoạch đào tạo, tập huấn về chuyển đổi số, kỹ năng số cho CBCC trong CQNN và Lãnh đạo các doanh nghiệp doanh nghiệp trên địa bàn </t>
  </si>
  <si>
    <t xml:space="preserve">Huyện/thị xã/thành phố đã có chương trình, kế hoạch đào tạo, tập huấn về kỹ năng sử dụng và khai thác các dịch vụ công trực tuyến, các ứng dụng dùng chung, các dữ liệu mở do đơn vị cung cấp cho người dân và doanh nghiệp </t>
  </si>
  <si>
    <t xml:space="preserve">Số cuộc họp, hội nghị chuyên đề về kinh tế số, chuyển đổi số cho doanh nghiệp do người đứng đầu huyện/thị xã/thành phố </t>
  </si>
  <si>
    <t>Có Chương trình, Đề án, kế hoạch phát triển thương mại điện tử</t>
  </si>
  <si>
    <t>Phê duyệt chương trình, đề án, kế hoạch</t>
  </si>
  <si>
    <t>Có Chương trình, Đề án, kế hoạch của huyện/thị xã/thành phố hỗ trợ phát triển hạ tầng, nền tảng cho xã hội số</t>
  </si>
  <si>
    <t xml:space="preserve">Có Chương trình, Đề án, kế hoạch của huyện/thị xã/thành phố hỗ trợ người khuyết tật, người yếu thế tiếp cận xã hội số, cuộc sống số </t>
  </si>
  <si>
    <t>Mạng LAN, Internet</t>
  </si>
  <si>
    <t>- Đã xây dựng/thuê, vận hành SOC của huyện/thị xã/thành phố và kết nối với Hệ thống SOC quốc gia: Điểm tối đa;
- Đã xây dựng/thuê, vận hành SOC của huyện/thị xã/thành phố nhưng chưa kết nối với Hệ thống SOC quốc gia: 1/2 Điểm tối đa;
- Chưa xây dựng/thuê: 0 điểm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</si>
</sst>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amily val="2"/>
      <scheme val="minor"/>
    </font>
    <font>
      <sz val="10"/>
      <color theme="1"/>
      <name val="Times New Roman"/>
      <family val="1"/>
    </font>
    <font>
      <b/>
      <sz val="12"/>
      <color theme="1"/>
      <name val="Times New Roman"/>
      <family val="1"/>
    </font>
    <font>
      <b/>
      <i/>
      <sz val="11"/>
      <color theme="1"/>
      <name val="Arial"/>
      <family val="2"/>
      <scheme val="minor"/>
    </font>
    <font>
      <b/>
      <sz val="10"/>
      <color theme="1"/>
      <name val="Times New Roman"/>
      <family val="1"/>
    </font>
    <font>
      <sz val="10"/>
      <color theme="1"/>
      <name val="Calibri"/>
      <family val="2"/>
    </font>
    <font>
      <b/>
      <i/>
      <sz val="10"/>
      <color theme="1"/>
      <name val="Times New Roman"/>
      <family val="1"/>
    </font>
    <font>
      <i/>
      <sz val="10"/>
      <color theme="1"/>
      <name val="Times New Roman"/>
      <family val="1"/>
    </font>
    <font>
      <b/>
      <sz val="11"/>
      <color theme="1"/>
      <name val="Times New Roman"/>
      <family val="1"/>
    </font>
    <font>
      <sz val="12"/>
      <color theme="1"/>
      <name val="Arial"/>
      <family val="2"/>
      <scheme val="minor"/>
    </font>
    <font>
      <sz val="12"/>
      <color theme="1"/>
      <name val="Times New Roman"/>
      <family val="1"/>
    </font>
    <font>
      <b/>
      <i/>
      <sz val="12"/>
      <color theme="1"/>
      <name val="Times New Roman"/>
      <family val="1"/>
    </font>
    <font>
      <i/>
      <sz val="12"/>
      <color theme="1"/>
      <name val="Times New Roman"/>
      <family val="1"/>
    </font>
    <font>
      <sz val="12"/>
      <color theme="1"/>
      <name val="Arial"/>
      <family val="2"/>
    </font>
    <font>
      <b/>
      <i/>
      <sz val="12"/>
      <color theme="1"/>
      <name val="Arial"/>
      <family val="2"/>
      <scheme val="minor"/>
    </font>
    <font>
      <i/>
      <sz val="12"/>
      <color theme="1"/>
      <name val="Arial"/>
      <family val="2"/>
      <scheme val="minor"/>
    </font>
    <font>
      <sz val="11"/>
      <color theme="1"/>
      <name val="Times New Roman"/>
      <family val="1"/>
    </font>
    <font>
      <b/>
      <i/>
      <sz val="11"/>
      <color theme="1"/>
      <name val="Times New Roman"/>
      <family val="1"/>
    </font>
  </fonts>
  <fills count="5">
    <fill>
      <patternFill patternType="none"/>
    </fill>
    <fill>
      <patternFill patternType="gray125"/>
    </fill>
    <fill>
      <patternFill patternType="solid">
        <fgColor rgb="FF92D050"/>
        <bgColor indexed="64"/>
      </patternFill>
    </fill>
    <fill>
      <patternFill patternType="solid">
        <fgColor rgb="FFFFFFFF"/>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s>
  <cellStyleXfs count="1">
    <xf numFmtId="0" fontId="0" fillId="0" borderId="0"/>
  </cellStyleXfs>
  <cellXfs count="264">
    <xf numFmtId="0" fontId="0" fillId="0" borderId="0" xfId="0"/>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3" fillId="0" borderId="0" xfId="0" applyFont="1"/>
    <xf numFmtId="0" fontId="0" fillId="0" borderId="1" xfId="0" applyBorder="1"/>
    <xf numFmtId="0" fontId="1" fillId="0" borderId="1" xfId="0" applyFont="1" applyBorder="1" applyAlignment="1">
      <alignment vertical="center" wrapText="1"/>
    </xf>
    <xf numFmtId="0" fontId="0" fillId="0" borderId="1" xfId="0" applyBorder="1" applyAlignment="1">
      <alignment vertical="top" wrapText="1"/>
    </xf>
    <xf numFmtId="0" fontId="1" fillId="0" borderId="1" xfId="0" applyFont="1" applyBorder="1" applyAlignment="1">
      <alignment vertical="center" wrapText="1"/>
    </xf>
    <xf numFmtId="0" fontId="8" fillId="0" borderId="0" xfId="0" applyFont="1" applyAlignment="1">
      <alignment horizontal="center"/>
    </xf>
    <xf numFmtId="0" fontId="8" fillId="0" borderId="0" xfId="0" applyFont="1"/>
    <xf numFmtId="0" fontId="0" fillId="4" borderId="0" xfId="0" applyFill="1"/>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justify" vertical="center" wrapText="1"/>
    </xf>
    <xf numFmtId="0" fontId="0" fillId="3" borderId="1" xfId="0" applyFill="1" applyBorder="1" applyAlignment="1">
      <alignment vertical="center" wrapText="1"/>
    </xf>
    <xf numFmtId="0" fontId="1" fillId="0" borderId="1" xfId="0" quotePrefix="1" applyFont="1" applyBorder="1" applyAlignment="1">
      <alignment horizontal="justify" vertical="center" wrapText="1"/>
    </xf>
    <xf numFmtId="0" fontId="1" fillId="3" borderId="1" xfId="0" applyFont="1" applyFill="1" applyBorder="1" applyAlignment="1">
      <alignment vertical="center" wrapText="1"/>
    </xf>
    <xf numFmtId="0" fontId="1" fillId="3" borderId="1" xfId="0" quotePrefix="1" applyFont="1" applyFill="1" applyBorder="1" applyAlignment="1">
      <alignment horizontal="justify" vertical="center" wrapText="1"/>
    </xf>
    <xf numFmtId="0" fontId="1" fillId="3" borderId="4" xfId="0" quotePrefix="1" applyFont="1" applyFill="1" applyBorder="1" applyAlignment="1">
      <alignment vertical="center" wrapText="1"/>
    </xf>
    <xf numFmtId="0" fontId="8" fillId="2"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3" borderId="1" xfId="0" applyFill="1" applyBorder="1" applyAlignment="1">
      <alignment vertical="top" wrapText="1"/>
    </xf>
    <xf numFmtId="0" fontId="1" fillId="0" borderId="1" xfId="0" applyFont="1" applyBorder="1" applyAlignment="1">
      <alignment horizontal="left" vertical="center" wrapText="1"/>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1" fillId="3" borderId="4" xfId="0" applyFont="1" applyFill="1" applyBorder="1" applyAlignment="1">
      <alignment vertical="center" wrapText="1"/>
    </xf>
    <xf numFmtId="0" fontId="0" fillId="3" borderId="4" xfId="0" applyFill="1" applyBorder="1" applyAlignment="1">
      <alignment vertical="top" wrapText="1"/>
    </xf>
    <xf numFmtId="0" fontId="6" fillId="3"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justify" vertical="center" wrapText="1"/>
    </xf>
    <xf numFmtId="0" fontId="7" fillId="0" borderId="4" xfId="0" applyFont="1" applyBorder="1" applyAlignment="1">
      <alignment horizontal="center" vertical="center" wrapText="1"/>
    </xf>
    <xf numFmtId="0" fontId="1" fillId="0" borderId="10" xfId="0" applyFont="1" applyBorder="1" applyAlignment="1">
      <alignment horizontal="left" vertical="center" wrapText="1"/>
    </xf>
    <xf numFmtId="0" fontId="1" fillId="3" borderId="4" xfId="0" applyFont="1" applyFill="1" applyBorder="1" applyAlignment="1">
      <alignment horizontal="justify" vertical="center" wrapText="1"/>
    </xf>
    <xf numFmtId="0" fontId="7" fillId="0" borderId="6" xfId="0" applyFont="1" applyBorder="1" applyAlignment="1">
      <alignment horizontal="center" vertical="center" wrapText="1"/>
    </xf>
    <xf numFmtId="0" fontId="1" fillId="0" borderId="6" xfId="0" quotePrefix="1" applyFont="1" applyBorder="1" applyAlignment="1">
      <alignment horizontal="justify" vertical="center" wrapText="1"/>
    </xf>
    <xf numFmtId="0" fontId="0" fillId="0" borderId="3" xfId="0" applyBorder="1"/>
    <xf numFmtId="0" fontId="4" fillId="0" borderId="4" xfId="0" applyFont="1" applyBorder="1" applyAlignment="1">
      <alignment horizontal="center" vertical="center"/>
    </xf>
    <xf numFmtId="0" fontId="4" fillId="0" borderId="4" xfId="0" applyFont="1" applyBorder="1"/>
    <xf numFmtId="0" fontId="7" fillId="0" borderId="1" xfId="0" applyFont="1" applyBorder="1" applyAlignment="1">
      <alignment vertical="center" wrapText="1"/>
    </xf>
    <xf numFmtId="0" fontId="1" fillId="0" borderId="4" xfId="0" quotePrefix="1" applyFont="1" applyBorder="1" applyAlignment="1">
      <alignment vertical="center" wrapText="1"/>
    </xf>
    <xf numFmtId="0" fontId="1" fillId="0" borderId="6"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1" fillId="0" borderId="1" xfId="0" quotePrefix="1" applyFont="1" applyBorder="1" applyAlignment="1">
      <alignment vertical="center" wrapText="1"/>
    </xf>
    <xf numFmtId="0" fontId="6" fillId="0" borderId="1" xfId="0" applyFont="1" applyBorder="1" applyAlignment="1">
      <alignment vertical="center"/>
    </xf>
    <xf numFmtId="0" fontId="4" fillId="4" borderId="4" xfId="0" applyFont="1" applyFill="1" applyBorder="1" applyAlignment="1">
      <alignment horizontal="center" vertical="center" wrapText="1"/>
    </xf>
    <xf numFmtId="0" fontId="4" fillId="4" borderId="4" xfId="0" applyFont="1" applyFill="1" applyBorder="1" applyAlignment="1">
      <alignment vertical="center" wrapText="1"/>
    </xf>
    <xf numFmtId="0" fontId="4" fillId="4" borderId="4"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4"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0" borderId="5" xfId="0" quotePrefix="1" applyFont="1" applyBorder="1" applyAlignment="1">
      <alignment vertical="center" wrapText="1"/>
    </xf>
    <xf numFmtId="0" fontId="1" fillId="0" borderId="1" xfId="0" quotePrefix="1" applyFont="1" applyBorder="1" applyAlignment="1">
      <alignment horizontal="left" vertical="center" wrapText="1"/>
    </xf>
    <xf numFmtId="0" fontId="6"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9" fillId="0" borderId="1" xfId="0" applyFont="1" applyBorder="1"/>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4"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2" fillId="4" borderId="9" xfId="0" applyFont="1" applyFill="1" applyBorder="1" applyAlignment="1">
      <alignment horizontal="left" vertical="center" wrapText="1"/>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3" borderId="1" xfId="0" applyFont="1" applyFill="1" applyBorder="1" applyAlignment="1">
      <alignment vertical="center"/>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vertical="center"/>
    </xf>
    <xf numFmtId="0" fontId="11" fillId="0" borderId="1" xfId="0" applyFont="1" applyBorder="1" applyAlignment="1">
      <alignment vertical="center"/>
    </xf>
    <xf numFmtId="0" fontId="10" fillId="0" borderId="1" xfId="0" applyFont="1" applyBorder="1" applyAlignment="1">
      <alignment horizontal="justify" vertical="center"/>
    </xf>
    <xf numFmtId="0" fontId="9" fillId="0" borderId="1" xfId="0" applyFont="1" applyBorder="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quotePrefix="1" applyFont="1" applyBorder="1" applyAlignment="1">
      <alignment horizontal="justify" vertical="center" wrapText="1"/>
    </xf>
    <xf numFmtId="0" fontId="9" fillId="0" borderId="1" xfId="0" applyFont="1" applyBorder="1" applyAlignment="1">
      <alignment horizontal="center" vertical="top" wrapText="1"/>
    </xf>
    <xf numFmtId="0" fontId="2" fillId="0" borderId="1" xfId="0" applyFont="1" applyBorder="1" applyAlignment="1">
      <alignment horizontal="left" vertical="center" wrapText="1"/>
    </xf>
    <xf numFmtId="0" fontId="10" fillId="0" borderId="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pplyAlignment="1">
      <alignment horizontal="center" vertical="center" wrapText="1"/>
    </xf>
    <xf numFmtId="0" fontId="10" fillId="0" borderId="2" xfId="0" applyFont="1" applyBorder="1" applyAlignment="1">
      <alignment horizontal="left" vertical="center" wrapText="1"/>
    </xf>
    <xf numFmtId="0" fontId="10" fillId="0" borderId="1" xfId="0" quotePrefix="1" applyFont="1" applyBorder="1" applyAlignment="1">
      <alignment horizontal="center" vertical="center" wrapText="1"/>
    </xf>
    <xf numFmtId="0" fontId="9" fillId="0" borderId="4" xfId="0" applyFont="1" applyBorder="1" applyAlignment="1"/>
    <xf numFmtId="0" fontId="9" fillId="0" borderId="1" xfId="0" applyFont="1" applyBorder="1" applyAlignment="1"/>
    <xf numFmtId="0" fontId="10" fillId="0" borderId="6" xfId="0" quotePrefix="1" applyFont="1" applyBorder="1" applyAlignment="1">
      <alignment vertical="center" wrapText="1"/>
    </xf>
    <xf numFmtId="0" fontId="9" fillId="0" borderId="1" xfId="0" applyFont="1" applyBorder="1" applyAlignment="1">
      <alignment horizontal="center"/>
    </xf>
    <xf numFmtId="0" fontId="10" fillId="0" borderId="4" xfId="0" quotePrefix="1" applyFont="1" applyBorder="1" applyAlignment="1">
      <alignment vertical="center" wrapText="1"/>
    </xf>
    <xf numFmtId="0" fontId="10" fillId="0" borderId="4" xfId="0" applyFont="1" applyBorder="1" applyAlignment="1">
      <alignment vertical="center"/>
    </xf>
    <xf numFmtId="0" fontId="11" fillId="0" borderId="3" xfId="0" applyFont="1" applyBorder="1" applyAlignment="1">
      <alignment vertical="center" wrapText="1"/>
    </xf>
    <xf numFmtId="0" fontId="11" fillId="0" borderId="7" xfId="0" applyFont="1" applyBorder="1" applyAlignment="1">
      <alignment vertical="center"/>
    </xf>
    <xf numFmtId="0" fontId="10" fillId="0" borderId="5" xfId="0" applyFont="1" applyBorder="1" applyAlignment="1">
      <alignment horizontal="left" vertical="center"/>
    </xf>
    <xf numFmtId="0" fontId="9" fillId="0" borderId="0" xfId="0" applyFont="1"/>
    <xf numFmtId="0" fontId="11" fillId="0" borderId="1" xfId="0" applyFont="1" applyBorder="1" applyAlignment="1">
      <alignment horizontal="left" vertical="center" wrapText="1"/>
    </xf>
    <xf numFmtId="0" fontId="11" fillId="0" borderId="6" xfId="0" applyFont="1" applyBorder="1" applyAlignment="1">
      <alignment horizontal="center" vertical="center"/>
    </xf>
    <xf numFmtId="0" fontId="10" fillId="3" borderId="1" xfId="0" applyFont="1" applyFill="1" applyBorder="1" applyAlignment="1">
      <alignment horizontal="center" vertical="center" wrapText="1"/>
    </xf>
    <xf numFmtId="0" fontId="11" fillId="0" borderId="2" xfId="0" applyFont="1" applyBorder="1" applyAlignment="1">
      <alignment vertical="center"/>
    </xf>
    <xf numFmtId="0" fontId="10" fillId="0" borderId="6" xfId="0" applyFont="1" applyBorder="1" applyAlignment="1">
      <alignment horizontal="left" vertical="center"/>
    </xf>
    <xf numFmtId="0" fontId="11" fillId="0" borderId="3" xfId="0" applyFont="1" applyBorder="1" applyAlignment="1">
      <alignment vertical="center"/>
    </xf>
    <xf numFmtId="0" fontId="10" fillId="0" borderId="5" xfId="0" applyFont="1" applyBorder="1" applyAlignment="1">
      <alignment vertical="center" wrapText="1"/>
    </xf>
    <xf numFmtId="0" fontId="9" fillId="0" borderId="4" xfId="0" applyFont="1" applyBorder="1"/>
    <xf numFmtId="0" fontId="12" fillId="0" borderId="1" xfId="0" applyFont="1" applyBorder="1" applyAlignment="1">
      <alignment horizontal="center" vertical="center" wrapText="1"/>
    </xf>
    <xf numFmtId="0" fontId="10"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2" fillId="0" borderId="2" xfId="0" applyFont="1" applyBorder="1" applyAlignment="1">
      <alignment vertical="center"/>
    </xf>
    <xf numFmtId="0" fontId="11" fillId="0" borderId="1" xfId="0" applyFont="1" applyBorder="1" applyAlignment="1">
      <alignment horizontal="left" vertical="center"/>
    </xf>
    <xf numFmtId="0" fontId="14" fillId="0" borderId="1" xfId="0" applyFont="1" applyBorder="1"/>
    <xf numFmtId="0" fontId="15" fillId="0" borderId="1" xfId="0" applyFont="1" applyBorder="1"/>
    <xf numFmtId="0" fontId="11" fillId="0" borderId="4" xfId="0" applyFont="1" applyBorder="1" applyAlignment="1">
      <alignment vertical="center"/>
    </xf>
    <xf numFmtId="0" fontId="12" fillId="0" borderId="1" xfId="0" applyFont="1" applyBorder="1" applyAlignment="1">
      <alignment horizontal="left" vertical="center" wrapText="1"/>
    </xf>
    <xf numFmtId="0" fontId="10" fillId="0" borderId="6" xfId="0" applyFont="1" applyBorder="1" applyAlignment="1">
      <alignment vertical="center"/>
    </xf>
    <xf numFmtId="0" fontId="12" fillId="0" borderId="4" xfId="0" applyFont="1" applyBorder="1" applyAlignment="1">
      <alignment vertical="center" wrapText="1"/>
    </xf>
    <xf numFmtId="0" fontId="12" fillId="0" borderId="5" xfId="0" applyFont="1" applyBorder="1" applyAlignment="1">
      <alignment vertical="center" wrapText="1"/>
    </xf>
    <xf numFmtId="0" fontId="10" fillId="4" borderId="1" xfId="0" applyFont="1" applyFill="1" applyBorder="1" applyAlignment="1">
      <alignment vertical="center" wrapText="1"/>
    </xf>
    <xf numFmtId="0" fontId="11" fillId="0" borderId="7" xfId="0" applyFont="1" applyBorder="1" applyAlignment="1">
      <alignment horizontal="left" vertical="center" wrapText="1"/>
    </xf>
    <xf numFmtId="0" fontId="10" fillId="4" borderId="1" xfId="0" quotePrefix="1" applyFont="1" applyFill="1" applyBorder="1" applyAlignment="1">
      <alignment horizontal="left" vertical="center" wrapText="1"/>
    </xf>
    <xf numFmtId="2" fontId="11" fillId="0" borderId="1" xfId="0" applyNumberFormat="1" applyFont="1" applyBorder="1" applyAlignment="1">
      <alignment horizontal="center" vertical="center" wrapText="1"/>
    </xf>
    <xf numFmtId="0" fontId="11" fillId="0" borderId="3" xfId="0" applyFont="1" applyBorder="1" applyAlignment="1">
      <alignment horizontal="left" vertical="center" wrapText="1"/>
    </xf>
    <xf numFmtId="0" fontId="11"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0" fillId="0" borderId="1" xfId="0" applyNumberFormat="1" applyFont="1" applyBorder="1" applyAlignment="1">
      <alignment horizontal="center" vertical="center" wrapText="1"/>
    </xf>
    <xf numFmtId="0" fontId="10" fillId="0" borderId="1" xfId="0" applyFont="1" applyBorder="1" applyAlignment="1">
      <alignment horizontal="center"/>
    </xf>
    <xf numFmtId="0" fontId="4" fillId="0" borderId="1" xfId="0" applyFont="1" applyBorder="1" applyAlignment="1">
      <alignment horizontal="center" wrapText="1"/>
    </xf>
    <xf numFmtId="0" fontId="1" fillId="0" borderId="1" xfId="0" applyFont="1" applyBorder="1" applyAlignment="1">
      <alignment horizontal="center" wrapText="1"/>
    </xf>
    <xf numFmtId="0" fontId="1" fillId="0" borderId="1" xfId="0" applyFont="1" applyBorder="1" applyAlignment="1">
      <alignment wrapText="1"/>
    </xf>
    <xf numFmtId="0" fontId="10" fillId="0" borderId="1" xfId="0" applyFont="1" applyBorder="1" applyAlignment="1">
      <alignment horizontal="left" vertical="center"/>
    </xf>
    <xf numFmtId="0" fontId="10" fillId="0" borderId="1" xfId="0" applyFont="1" applyBorder="1" applyAlignment="1">
      <alignment horizontal="justify" vertical="center" wrapText="1"/>
    </xf>
    <xf numFmtId="0" fontId="10" fillId="3" borderId="1" xfId="0" applyFont="1" applyFill="1" applyBorder="1" applyAlignment="1">
      <alignment vertical="center" wrapTex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justify" vertical="center" wrapText="1"/>
    </xf>
    <xf numFmtId="0" fontId="0" fillId="0" borderId="1" xfId="0" applyBorder="1" applyAlignment="1">
      <alignment horizontal="center"/>
    </xf>
    <xf numFmtId="0" fontId="11" fillId="0" borderId="6" xfId="0" applyFont="1" applyBorder="1" applyAlignment="1">
      <alignment vertical="center" wrapText="1"/>
    </xf>
    <xf numFmtId="0" fontId="11" fillId="0" borderId="6" xfId="0" applyFont="1" applyBorder="1" applyAlignment="1">
      <alignment horizontal="center" vertical="center" wrapText="1"/>
    </xf>
    <xf numFmtId="0" fontId="0" fillId="0" borderId="4" xfId="0" applyBorder="1"/>
    <xf numFmtId="0" fontId="9" fillId="0" borderId="5" xfId="0" applyFont="1" applyBorder="1" applyAlignment="1"/>
    <xf numFmtId="0" fontId="9" fillId="0" borderId="6" xfId="0" applyFont="1" applyBorder="1" applyAlignment="1"/>
    <xf numFmtId="0" fontId="11" fillId="3" borderId="1" xfId="0" applyFont="1" applyFill="1" applyBorder="1" applyAlignment="1">
      <alignment horizontal="center" vertical="center" wrapText="1"/>
    </xf>
    <xf numFmtId="0" fontId="2" fillId="0" borderId="2" xfId="0" applyFont="1" applyBorder="1" applyAlignment="1">
      <alignment vertical="center" wrapText="1"/>
    </xf>
    <xf numFmtId="0" fontId="10" fillId="0" borderId="2" xfId="0" applyFont="1" applyBorder="1" applyAlignment="1">
      <alignment vertical="center" wrapText="1"/>
    </xf>
    <xf numFmtId="0" fontId="11" fillId="0" borderId="1" xfId="0" quotePrefix="1" applyFont="1" applyBorder="1" applyAlignment="1">
      <alignment horizontal="center" vertical="center" wrapText="1"/>
    </xf>
    <xf numFmtId="0" fontId="11" fillId="0" borderId="4" xfId="0" applyFont="1" applyBorder="1" applyAlignment="1">
      <alignment vertical="center" wrapText="1"/>
    </xf>
    <xf numFmtId="0" fontId="17" fillId="0" borderId="1" xfId="0" applyFont="1" applyBorder="1" applyAlignment="1">
      <alignment horizontal="center" vertical="center"/>
    </xf>
    <xf numFmtId="0" fontId="16" fillId="0" borderId="1" xfId="0" applyFont="1" applyBorder="1" applyAlignment="1">
      <alignment horizontal="center" vertical="center"/>
    </xf>
    <xf numFmtId="2" fontId="10" fillId="0" borderId="1" xfId="0" applyNumberFormat="1" applyFont="1" applyBorder="1" applyAlignment="1">
      <alignment horizontal="center" vertical="center" wrapText="1"/>
    </xf>
    <xf numFmtId="0" fontId="0" fillId="0" borderId="2" xfId="0" applyBorder="1" applyAlignment="1">
      <alignment vertical="top" wrapText="1"/>
    </xf>
    <xf numFmtId="0" fontId="0" fillId="0" borderId="1" xfId="0" applyBorder="1" applyAlignment="1">
      <alignment vertical="center" wrapText="1"/>
    </xf>
    <xf numFmtId="0" fontId="0" fillId="0" borderId="1" xfId="0" applyBorder="1" applyAlignment="1">
      <alignment horizontal="center" vertical="center"/>
    </xf>
    <xf numFmtId="0" fontId="10" fillId="0" borderId="8" xfId="0" quotePrefix="1" applyFont="1" applyBorder="1" applyAlignment="1">
      <alignment horizontal="left" vertical="center" wrapText="1"/>
    </xf>
    <xf numFmtId="0" fontId="8" fillId="0" borderId="0" xfId="0" applyFont="1" applyAlignment="1">
      <alignment horizontal="center"/>
    </xf>
    <xf numFmtId="0" fontId="1" fillId="4" borderId="1" xfId="0" applyFont="1" applyFill="1" applyBorder="1" applyAlignment="1">
      <alignment vertical="center" wrapText="1"/>
    </xf>
    <xf numFmtId="0" fontId="7" fillId="4" borderId="1" xfId="0" applyFont="1" applyFill="1" applyBorder="1" applyAlignment="1">
      <alignment vertical="center" wrapText="1"/>
    </xf>
    <xf numFmtId="0" fontId="1" fillId="4" borderId="4" xfId="0" quotePrefix="1" applyFont="1" applyFill="1" applyBorder="1" applyAlignment="1">
      <alignment vertical="center" wrapText="1"/>
    </xf>
    <xf numFmtId="0" fontId="1" fillId="4" borderId="5" xfId="0" quotePrefix="1" applyFont="1" applyFill="1" applyBorder="1" applyAlignment="1">
      <alignment vertical="center" wrapText="1"/>
    </xf>
    <xf numFmtId="0" fontId="10" fillId="4" borderId="4" xfId="0" applyFont="1" applyFill="1" applyBorder="1" applyAlignment="1">
      <alignment vertical="center" wrapText="1"/>
    </xf>
    <xf numFmtId="0" fontId="10" fillId="4" borderId="1" xfId="0" applyFont="1" applyFill="1" applyBorder="1" applyAlignment="1">
      <alignment horizontal="center" vertical="center"/>
    </xf>
    <xf numFmtId="0" fontId="11" fillId="4" borderId="1" xfId="0" applyFont="1" applyFill="1" applyBorder="1" applyAlignment="1">
      <alignment vertical="center"/>
    </xf>
    <xf numFmtId="0" fontId="10" fillId="4" borderId="5" xfId="0" applyFont="1" applyFill="1" applyBorder="1" applyAlignment="1">
      <alignment vertical="center"/>
    </xf>
    <xf numFmtId="0" fontId="12" fillId="4" borderId="1" xfId="0" applyFont="1" applyFill="1" applyBorder="1" applyAlignment="1">
      <alignment vertical="center" wrapText="1"/>
    </xf>
    <xf numFmtId="0" fontId="2" fillId="4" borderId="1" xfId="0" applyFont="1" applyFill="1" applyBorder="1" applyAlignment="1">
      <alignment vertical="center"/>
    </xf>
    <xf numFmtId="0" fontId="10" fillId="0" borderId="4" xfId="0" quotePrefix="1" applyFont="1" applyBorder="1" applyAlignment="1">
      <alignment horizontal="left" vertical="center" wrapText="1"/>
    </xf>
    <xf numFmtId="0" fontId="10" fillId="0" borderId="6" xfId="0" quotePrefix="1" applyFont="1" applyBorder="1" applyAlignment="1">
      <alignment horizontal="left"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9" fillId="0" borderId="4" xfId="0" applyFont="1" applyBorder="1" applyAlignment="1">
      <alignment horizontal="center"/>
    </xf>
    <xf numFmtId="0" fontId="10" fillId="0" borderId="1" xfId="0" applyFont="1" applyBorder="1" applyAlignment="1">
      <alignment vertical="center" wrapText="1"/>
    </xf>
    <xf numFmtId="0" fontId="12" fillId="0" borderId="1" xfId="0" applyFont="1" applyBorder="1" applyAlignment="1">
      <alignmen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11" fillId="0" borderId="1" xfId="0" applyFont="1" applyBorder="1" applyAlignment="1">
      <alignment vertical="center" wrapText="1"/>
    </xf>
    <xf numFmtId="0" fontId="10" fillId="0" borderId="1" xfId="0" quotePrefix="1" applyFont="1" applyBorder="1" applyAlignment="1">
      <alignment vertical="center" wrapText="1"/>
    </xf>
    <xf numFmtId="0" fontId="10" fillId="0" borderId="1" xfId="0" applyFont="1" applyBorder="1" applyAlignment="1">
      <alignment vertical="center"/>
    </xf>
    <xf numFmtId="0" fontId="2" fillId="0" borderId="1" xfId="0" applyFont="1" applyBorder="1" applyAlignment="1">
      <alignment vertical="center" wrapText="1"/>
    </xf>
    <xf numFmtId="0" fontId="10" fillId="0" borderId="6" xfId="0" applyFont="1" applyBorder="1" applyAlignment="1">
      <alignment vertical="center" wrapText="1"/>
    </xf>
    <xf numFmtId="0" fontId="0" fillId="0" borderId="4" xfId="0" applyBorder="1" applyAlignment="1">
      <alignment horizontal="center"/>
    </xf>
    <xf numFmtId="0" fontId="8" fillId="0" borderId="0" xfId="0" applyFont="1" applyAlignment="1">
      <alignment horizontal="center"/>
    </xf>
    <xf numFmtId="0" fontId="12" fillId="0" borderId="0" xfId="0" applyFont="1" applyAlignment="1">
      <alignment horizontal="center"/>
    </xf>
    <xf numFmtId="0" fontId="2" fillId="0" borderId="0" xfId="0" applyFont="1"/>
    <xf numFmtId="0" fontId="10" fillId="0" borderId="1" xfId="0" applyFont="1" applyBorder="1" applyAlignment="1">
      <alignment horizontal="left" vertical="top" wrapText="1"/>
    </xf>
    <xf numFmtId="0" fontId="10" fillId="0" borderId="1" xfId="0" quotePrefix="1" applyFont="1" applyBorder="1" applyAlignment="1">
      <alignment vertical="center" wrapText="1"/>
    </xf>
    <xf numFmtId="0" fontId="10" fillId="0" borderId="1" xfId="0" applyFont="1" applyBorder="1" applyAlignment="1">
      <alignment vertical="center" wrapText="1"/>
    </xf>
    <xf numFmtId="0" fontId="10" fillId="0" borderId="1" xfId="0" quotePrefix="1" applyFont="1" applyBorder="1" applyAlignment="1">
      <alignment vertical="center" wrapText="1"/>
    </xf>
    <xf numFmtId="0" fontId="10" fillId="0" borderId="1" xfId="0" quotePrefix="1" applyFont="1" applyBorder="1" applyAlignment="1">
      <alignment vertical="center" wrapText="1"/>
    </xf>
    <xf numFmtId="0" fontId="10" fillId="4" borderId="4" xfId="0" quotePrefix="1" applyFont="1" applyFill="1" applyBorder="1" applyAlignment="1">
      <alignment vertical="center" wrapText="1"/>
    </xf>
    <xf numFmtId="0" fontId="10" fillId="0" borderId="4" xfId="0" quotePrefix="1" applyFont="1" applyBorder="1" applyAlignment="1">
      <alignment horizontal="left" vertical="center" wrapText="1"/>
    </xf>
    <xf numFmtId="0" fontId="10" fillId="0" borderId="5" xfId="0" quotePrefix="1" applyFont="1" applyBorder="1" applyAlignment="1">
      <alignment horizontal="left" vertical="center" wrapText="1"/>
    </xf>
    <xf numFmtId="0" fontId="10" fillId="0" borderId="6" xfId="0" quotePrefix="1"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9" fillId="0" borderId="4" xfId="0" applyFont="1" applyBorder="1" applyAlignment="1">
      <alignment horizontal="center"/>
    </xf>
    <xf numFmtId="0" fontId="9" fillId="0" borderId="6" xfId="0" applyFont="1" applyBorder="1" applyAlignment="1">
      <alignment horizontal="center"/>
    </xf>
    <xf numFmtId="0" fontId="10" fillId="0" borderId="1"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9" fillId="0" borderId="5" xfId="0" applyFont="1" applyBorder="1" applyAlignment="1">
      <alignment horizontal="center"/>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1" xfId="0" applyFont="1" applyBorder="1" applyAlignment="1">
      <alignment vertical="center" wrapText="1"/>
    </xf>
    <xf numFmtId="0" fontId="10" fillId="4" borderId="4" xfId="0" quotePrefix="1" applyFont="1" applyFill="1" applyBorder="1" applyAlignment="1">
      <alignment horizontal="left" vertical="center" wrapText="1"/>
    </xf>
    <xf numFmtId="0" fontId="10" fillId="4" borderId="5" xfId="0" quotePrefix="1" applyFont="1" applyFill="1" applyBorder="1" applyAlignment="1">
      <alignment horizontal="left" vertical="center" wrapText="1"/>
    </xf>
    <xf numFmtId="0" fontId="10" fillId="3" borderId="4" xfId="0" quotePrefix="1"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0" borderId="5" xfId="0" applyFont="1" applyBorder="1" applyAlignment="1">
      <alignment horizontal="center" vertical="center" wrapText="1"/>
    </xf>
    <xf numFmtId="0" fontId="12" fillId="0" borderId="1" xfId="0" applyFont="1" applyBorder="1" applyAlignment="1">
      <alignment vertical="center" wrapText="1"/>
    </xf>
    <xf numFmtId="0" fontId="10" fillId="0" borderId="4" xfId="0" quotePrefix="1" applyFont="1" applyBorder="1" applyAlignment="1">
      <alignment horizontal="center" vertical="center" wrapText="1"/>
    </xf>
    <xf numFmtId="0" fontId="10" fillId="0" borderId="6" xfId="0" quotePrefix="1" applyFont="1" applyBorder="1" applyAlignment="1">
      <alignment horizontal="center" vertical="center" wrapText="1"/>
    </xf>
    <xf numFmtId="0" fontId="10" fillId="0" borderId="5" xfId="0" quotePrefix="1" applyFont="1" applyBorder="1" applyAlignment="1">
      <alignment horizontal="center" vertical="center" wrapText="1"/>
    </xf>
    <xf numFmtId="0" fontId="10" fillId="0" borderId="1" xfId="0" quotePrefix="1" applyFont="1" applyBorder="1" applyAlignment="1">
      <alignment vertical="center" wrapText="1"/>
    </xf>
    <xf numFmtId="0" fontId="10" fillId="0" borderId="1" xfId="0" applyFont="1" applyBorder="1" applyAlignment="1">
      <alignment vertical="center"/>
    </xf>
    <xf numFmtId="0" fontId="12" fillId="0" borderId="6" xfId="0" applyFont="1" applyBorder="1" applyAlignment="1">
      <alignment vertical="center" wrapText="1"/>
    </xf>
    <xf numFmtId="0" fontId="2" fillId="0" borderId="1" xfId="0" applyFont="1" applyBorder="1" applyAlignment="1">
      <alignment vertical="center" wrapText="1"/>
    </xf>
    <xf numFmtId="0" fontId="10" fillId="0" borderId="6" xfId="0" applyFont="1" applyBorder="1" applyAlignment="1">
      <alignment vertical="center" wrapText="1"/>
    </xf>
    <xf numFmtId="0" fontId="10" fillId="0" borderId="9" xfId="0" quotePrefix="1" applyFont="1" applyBorder="1" applyAlignment="1">
      <alignment horizontal="center" vertical="center" wrapText="1"/>
    </xf>
    <xf numFmtId="0" fontId="10" fillId="0" borderId="11" xfId="0" quotePrefix="1" applyFont="1" applyBorder="1" applyAlignment="1">
      <alignment horizontal="center" vertical="center" wrapText="1"/>
    </xf>
    <xf numFmtId="0" fontId="2" fillId="0" borderId="0" xfId="0" applyFont="1" applyAlignment="1">
      <alignment horizontal="center"/>
    </xf>
    <xf numFmtId="0" fontId="12" fillId="0" borderId="0" xfId="0" applyFont="1" applyAlignment="1">
      <alignment horizontal="center"/>
    </xf>
    <xf numFmtId="0" fontId="0" fillId="0" borderId="4" xfId="0" applyBorder="1" applyAlignment="1">
      <alignment horizontal="center"/>
    </xf>
    <xf numFmtId="0" fontId="0" fillId="0" borderId="6" xfId="0" applyBorder="1" applyAlignment="1">
      <alignment horizontal="center"/>
    </xf>
    <xf numFmtId="0" fontId="1" fillId="3" borderId="4" xfId="0" quotePrefix="1" applyFont="1" applyFill="1" applyBorder="1" applyAlignment="1">
      <alignment horizontal="left" vertical="center" wrapText="1"/>
    </xf>
    <xf numFmtId="0" fontId="1" fillId="3" borderId="5" xfId="0" quotePrefix="1" applyFont="1" applyFill="1" applyBorder="1" applyAlignment="1">
      <alignment horizontal="left"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 xfId="0" quotePrefix="1"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0" borderId="4" xfId="0" quotePrefix="1" applyFont="1" applyBorder="1" applyAlignment="1">
      <alignment horizontal="left" vertical="center" wrapText="1"/>
    </xf>
    <xf numFmtId="0" fontId="1" fillId="0" borderId="5" xfId="0" quotePrefix="1" applyFont="1" applyBorder="1" applyAlignment="1">
      <alignment horizontal="left" vertical="center" wrapText="1"/>
    </xf>
    <xf numFmtId="0" fontId="1" fillId="0" borderId="6" xfId="0" quotePrefix="1"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257"/>
  <sheetViews>
    <sheetView tabSelected="1" zoomScale="85" zoomScaleNormal="85" workbookViewId="0">
      <selection activeCell="F9" sqref="F9"/>
    </sheetView>
  </sheetViews>
  <sheetFormatPr defaultRowHeight="14.25" x14ac:dyDescent="0.2"/>
  <cols>
    <col min="4" max="4" width="39.625" customWidth="1"/>
    <col min="5" max="5" width="11.875" customWidth="1"/>
    <col min="6" max="6" width="11.75" customWidth="1"/>
    <col min="7" max="7" width="38.875" customWidth="1"/>
    <col min="8" max="8" width="19.25" customWidth="1"/>
    <col min="9" max="9" width="13.125" customWidth="1"/>
  </cols>
  <sheetData>
    <row r="2" spans="2:9" ht="15.75" x14ac:dyDescent="0.25">
      <c r="D2" s="243" t="s">
        <v>1131</v>
      </c>
      <c r="E2" s="243"/>
      <c r="F2" s="243"/>
      <c r="G2" s="243"/>
      <c r="H2" s="243"/>
    </row>
    <row r="3" spans="2:9" ht="15.75" x14ac:dyDescent="0.25">
      <c r="D3" s="243" t="s">
        <v>1137</v>
      </c>
      <c r="E3" s="243"/>
      <c r="F3" s="243"/>
      <c r="G3" s="243"/>
      <c r="H3" s="243"/>
    </row>
    <row r="4" spans="2:9" ht="15.75" x14ac:dyDescent="0.25">
      <c r="D4" s="244" t="s">
        <v>1132</v>
      </c>
      <c r="E4" s="244"/>
      <c r="F4" s="244"/>
      <c r="G4" s="244"/>
      <c r="H4" s="244"/>
    </row>
    <row r="5" spans="2:9" ht="15.75" x14ac:dyDescent="0.25">
      <c r="B5" s="197" t="s">
        <v>994</v>
      </c>
      <c r="D5" s="196"/>
      <c r="E5" s="196"/>
      <c r="F5" s="196"/>
      <c r="G5" s="196"/>
      <c r="H5" s="196"/>
    </row>
    <row r="6" spans="2:9" ht="15.75" x14ac:dyDescent="0.25">
      <c r="B6" s="197"/>
      <c r="D6" s="196"/>
      <c r="E6" s="196"/>
      <c r="F6" s="196"/>
      <c r="G6" s="196"/>
      <c r="H6" s="196"/>
    </row>
    <row r="8" spans="2:9" ht="31.5" x14ac:dyDescent="0.2">
      <c r="B8" s="65" t="s">
        <v>0</v>
      </c>
      <c r="C8" s="213" t="s">
        <v>1</v>
      </c>
      <c r="D8" s="214"/>
      <c r="E8" s="65" t="s">
        <v>3</v>
      </c>
      <c r="F8" s="65" t="s">
        <v>84</v>
      </c>
      <c r="G8" s="65" t="s">
        <v>2</v>
      </c>
      <c r="H8" s="65" t="s">
        <v>156</v>
      </c>
      <c r="I8" s="65" t="s">
        <v>157</v>
      </c>
    </row>
    <row r="9" spans="2:9" ht="15.75" x14ac:dyDescent="0.2">
      <c r="B9" s="1" t="s">
        <v>4</v>
      </c>
      <c r="C9" s="215" t="s">
        <v>82</v>
      </c>
      <c r="D9" s="216"/>
      <c r="E9" s="67"/>
      <c r="F9" s="188"/>
      <c r="G9" s="1"/>
      <c r="H9" s="1"/>
      <c r="I9" s="66"/>
    </row>
    <row r="10" spans="2:9" ht="18.399999999999999" customHeight="1" x14ac:dyDescent="0.2">
      <c r="B10" s="1">
        <v>1.1000000000000001</v>
      </c>
      <c r="C10" s="187"/>
      <c r="D10" s="2" t="s">
        <v>83</v>
      </c>
      <c r="E10" s="68"/>
      <c r="F10" s="69"/>
      <c r="G10" s="1"/>
      <c r="H10" s="1"/>
      <c r="I10" s="66"/>
    </row>
    <row r="11" spans="2:9" ht="17.649999999999999" customHeight="1" x14ac:dyDescent="0.2">
      <c r="B11" s="70" t="s">
        <v>7</v>
      </c>
      <c r="C11" s="71"/>
      <c r="D11" s="185" t="s">
        <v>79</v>
      </c>
      <c r="E11" s="183"/>
      <c r="F11" s="185"/>
      <c r="G11" s="67"/>
      <c r="H11" s="1"/>
      <c r="I11" s="66"/>
    </row>
    <row r="12" spans="2:9" ht="15.75" x14ac:dyDescent="0.2">
      <c r="B12" s="70" t="s">
        <v>9</v>
      </c>
      <c r="C12" s="2"/>
      <c r="D12" s="191" t="s">
        <v>80</v>
      </c>
      <c r="E12" s="72"/>
      <c r="F12" s="191"/>
      <c r="G12" s="67"/>
      <c r="H12" s="1"/>
      <c r="I12" s="66"/>
    </row>
    <row r="13" spans="2:9" ht="25.5" customHeight="1" x14ac:dyDescent="0.2">
      <c r="B13" s="70" t="s">
        <v>11</v>
      </c>
      <c r="C13" s="2"/>
      <c r="D13" s="185" t="s">
        <v>81</v>
      </c>
      <c r="E13" s="73"/>
      <c r="F13" s="185"/>
      <c r="G13" s="67"/>
      <c r="H13" s="1"/>
      <c r="I13" s="66"/>
    </row>
    <row r="14" spans="2:9" ht="15.75" x14ac:dyDescent="0.2">
      <c r="B14" s="70" t="s">
        <v>176</v>
      </c>
      <c r="C14" s="2"/>
      <c r="D14" s="74" t="s">
        <v>163</v>
      </c>
      <c r="E14" s="73"/>
      <c r="F14" s="185"/>
      <c r="G14" s="67"/>
      <c r="H14" s="1"/>
      <c r="I14" s="66"/>
    </row>
    <row r="15" spans="2:9" ht="18" customHeight="1" x14ac:dyDescent="0.2">
      <c r="B15" s="70" t="s">
        <v>177</v>
      </c>
      <c r="C15" s="79"/>
      <c r="D15" s="153" t="s">
        <v>164</v>
      </c>
      <c r="E15" s="75"/>
      <c r="F15" s="76"/>
      <c r="G15" s="1"/>
      <c r="H15" s="1"/>
      <c r="I15" s="66"/>
    </row>
    <row r="16" spans="2:9" ht="32.65" customHeight="1" x14ac:dyDescent="0.2">
      <c r="B16" s="70" t="s">
        <v>178</v>
      </c>
      <c r="C16" s="1"/>
      <c r="D16" s="185" t="s">
        <v>1135</v>
      </c>
      <c r="E16" s="77"/>
      <c r="F16" s="78"/>
      <c r="G16" s="1"/>
      <c r="H16" s="1"/>
      <c r="I16" s="66"/>
    </row>
    <row r="17" spans="2:9" ht="25.9" customHeight="1" x14ac:dyDescent="0.2">
      <c r="B17" s="70" t="s">
        <v>179</v>
      </c>
      <c r="C17" s="1"/>
      <c r="D17" s="185" t="s">
        <v>165</v>
      </c>
      <c r="E17" s="77"/>
      <c r="F17" s="78"/>
      <c r="G17" s="1"/>
      <c r="H17" s="1"/>
      <c r="I17" s="66"/>
    </row>
    <row r="18" spans="2:9" ht="33" customHeight="1" x14ac:dyDescent="0.2">
      <c r="B18" s="70" t="s">
        <v>180</v>
      </c>
      <c r="C18" s="79"/>
      <c r="D18" s="185" t="s">
        <v>166</v>
      </c>
      <c r="E18" s="77"/>
      <c r="F18" s="78"/>
      <c r="G18" s="1"/>
      <c r="H18" s="1"/>
      <c r="I18" s="66"/>
    </row>
    <row r="19" spans="2:9" ht="34.9" customHeight="1" x14ac:dyDescent="0.2">
      <c r="B19" s="70" t="s">
        <v>181</v>
      </c>
      <c r="C19" s="1"/>
      <c r="D19" s="182" t="s">
        <v>1054</v>
      </c>
      <c r="E19" s="77"/>
      <c r="F19" s="78"/>
      <c r="G19" s="1"/>
      <c r="H19" s="1"/>
      <c r="I19" s="66"/>
    </row>
    <row r="20" spans="2:9" ht="26.65" customHeight="1" x14ac:dyDescent="0.2">
      <c r="B20" s="70" t="s">
        <v>182</v>
      </c>
      <c r="C20" s="1"/>
      <c r="D20" s="185" t="s">
        <v>167</v>
      </c>
      <c r="E20" s="77"/>
      <c r="F20" s="78"/>
      <c r="G20" s="1"/>
      <c r="H20" s="1"/>
      <c r="I20" s="66"/>
    </row>
    <row r="21" spans="2:9" ht="30" customHeight="1" x14ac:dyDescent="0.2">
      <c r="B21" s="70" t="s">
        <v>183</v>
      </c>
      <c r="C21" s="1"/>
      <c r="D21" s="198" t="s">
        <v>1136</v>
      </c>
      <c r="E21" s="77"/>
      <c r="F21" s="78"/>
      <c r="G21" s="1"/>
      <c r="H21" s="1"/>
      <c r="I21" s="66"/>
    </row>
    <row r="22" spans="2:9" ht="30.4" customHeight="1" x14ac:dyDescent="0.2">
      <c r="B22" s="1">
        <v>1.2</v>
      </c>
      <c r="C22" s="1"/>
      <c r="D22" s="80" t="s">
        <v>64</v>
      </c>
      <c r="E22" s="77"/>
      <c r="F22" s="78"/>
      <c r="G22" s="1"/>
      <c r="H22" s="1"/>
      <c r="I22" s="66"/>
    </row>
    <row r="23" spans="2:9" ht="13.5" customHeight="1" x14ac:dyDescent="0.2">
      <c r="B23" s="70" t="s">
        <v>13</v>
      </c>
      <c r="C23" s="1"/>
      <c r="D23" s="78" t="s">
        <v>65</v>
      </c>
      <c r="E23" s="77"/>
      <c r="F23" s="78"/>
      <c r="G23" s="1"/>
      <c r="H23" s="1"/>
      <c r="I23" s="66"/>
    </row>
    <row r="24" spans="2:9" ht="17.649999999999999" customHeight="1" x14ac:dyDescent="0.2">
      <c r="B24" s="70" t="s">
        <v>14</v>
      </c>
      <c r="C24" s="1"/>
      <c r="D24" s="78" t="s">
        <v>66</v>
      </c>
      <c r="E24" s="77"/>
      <c r="F24" s="78"/>
      <c r="G24" s="1"/>
      <c r="H24" s="1"/>
      <c r="I24" s="66"/>
    </row>
    <row r="25" spans="2:9" ht="15.75" x14ac:dyDescent="0.2">
      <c r="B25" s="70" t="s">
        <v>16</v>
      </c>
      <c r="C25" s="1"/>
      <c r="D25" s="78" t="s">
        <v>67</v>
      </c>
      <c r="E25" s="77"/>
      <c r="F25" s="81"/>
      <c r="G25" s="81"/>
      <c r="H25" s="192"/>
      <c r="I25" s="66"/>
    </row>
    <row r="26" spans="2:9" ht="15.75" x14ac:dyDescent="0.2">
      <c r="B26" s="70" t="s">
        <v>18</v>
      </c>
      <c r="C26" s="1"/>
      <c r="D26" s="78" t="s">
        <v>68</v>
      </c>
      <c r="E26" s="77"/>
      <c r="F26" s="192"/>
      <c r="G26" s="192"/>
      <c r="H26" s="185"/>
      <c r="I26" s="66"/>
    </row>
    <row r="27" spans="2:9" ht="23.65" customHeight="1" x14ac:dyDescent="0.2">
      <c r="B27" s="70" t="s">
        <v>168</v>
      </c>
      <c r="C27" s="1"/>
      <c r="D27" s="78" t="s">
        <v>69</v>
      </c>
      <c r="E27" s="77"/>
      <c r="F27" s="82"/>
      <c r="G27" s="82"/>
      <c r="H27" s="186"/>
      <c r="I27" s="66"/>
    </row>
    <row r="28" spans="2:9" ht="15.75" x14ac:dyDescent="0.2">
      <c r="B28" s="70" t="s">
        <v>169</v>
      </c>
      <c r="C28" s="1"/>
      <c r="D28" s="78" t="s">
        <v>70</v>
      </c>
      <c r="E28" s="77"/>
      <c r="F28" s="185"/>
      <c r="G28" s="82"/>
      <c r="H28" s="186"/>
      <c r="I28" s="210"/>
    </row>
    <row r="29" spans="2:9" ht="37.5" customHeight="1" x14ac:dyDescent="0.2">
      <c r="B29" s="70" t="s">
        <v>170</v>
      </c>
      <c r="C29" s="1"/>
      <c r="D29" s="78" t="s">
        <v>71</v>
      </c>
      <c r="E29" s="77"/>
      <c r="F29" s="185"/>
      <c r="G29" s="82"/>
      <c r="H29" s="186"/>
      <c r="I29" s="220"/>
    </row>
    <row r="30" spans="2:9" ht="25.9" customHeight="1" x14ac:dyDescent="0.2">
      <c r="B30" s="70" t="s">
        <v>171</v>
      </c>
      <c r="C30" s="1"/>
      <c r="D30" s="78" t="s">
        <v>72</v>
      </c>
      <c r="E30" s="77"/>
      <c r="F30" s="185"/>
      <c r="G30" s="82"/>
      <c r="H30" s="186"/>
      <c r="I30" s="220"/>
    </row>
    <row r="31" spans="2:9" ht="24" customHeight="1" x14ac:dyDescent="0.2">
      <c r="B31" s="70" t="s">
        <v>172</v>
      </c>
      <c r="C31" s="1"/>
      <c r="D31" s="78" t="s">
        <v>67</v>
      </c>
      <c r="E31" s="77"/>
      <c r="F31" s="185"/>
      <c r="G31" s="82"/>
      <c r="H31" s="186"/>
      <c r="I31" s="211"/>
    </row>
    <row r="32" spans="2:9" ht="15.75" x14ac:dyDescent="0.2">
      <c r="B32" s="70" t="s">
        <v>173</v>
      </c>
      <c r="C32" s="1"/>
      <c r="D32" s="78" t="s">
        <v>68</v>
      </c>
      <c r="E32" s="77"/>
      <c r="F32" s="83"/>
      <c r="G32" s="82"/>
      <c r="H32" s="186"/>
      <c r="I32" s="210"/>
    </row>
    <row r="33" spans="2:9" ht="25.15" customHeight="1" x14ac:dyDescent="0.2">
      <c r="B33" s="183" t="s">
        <v>174</v>
      </c>
      <c r="C33" s="1"/>
      <c r="D33" s="78" t="s">
        <v>69</v>
      </c>
      <c r="E33" s="77"/>
      <c r="F33" s="83"/>
      <c r="G33" s="82"/>
      <c r="H33" s="186"/>
      <c r="I33" s="211"/>
    </row>
    <row r="34" spans="2:9" ht="15.75" x14ac:dyDescent="0.2">
      <c r="B34" s="212" t="s">
        <v>175</v>
      </c>
      <c r="C34" s="1"/>
      <c r="D34" s="78" t="s">
        <v>70</v>
      </c>
      <c r="E34" s="77"/>
      <c r="F34" s="180"/>
      <c r="G34" s="82"/>
      <c r="H34" s="186"/>
      <c r="I34" s="66"/>
    </row>
    <row r="35" spans="2:9" ht="15.75" x14ac:dyDescent="0.2">
      <c r="B35" s="212"/>
      <c r="C35" s="1"/>
      <c r="D35" s="81"/>
      <c r="E35" s="77"/>
      <c r="F35" s="84"/>
      <c r="G35" s="82"/>
      <c r="H35" s="186"/>
      <c r="I35" s="66"/>
    </row>
    <row r="36" spans="2:9" ht="15.75" x14ac:dyDescent="0.2">
      <c r="B36" s="85" t="s">
        <v>75</v>
      </c>
      <c r="C36" s="81" t="s">
        <v>5</v>
      </c>
      <c r="D36" s="81"/>
      <c r="E36" s="86">
        <f>SUM(E37,E64,E103,E136,E145,E206,E230)</f>
        <v>200</v>
      </c>
      <c r="F36" s="81"/>
      <c r="G36" s="81"/>
      <c r="H36" s="192"/>
      <c r="I36" s="66"/>
    </row>
    <row r="37" spans="2:9" ht="22.9" customHeight="1" x14ac:dyDescent="0.2">
      <c r="B37" s="85">
        <v>1</v>
      </c>
      <c r="C37" s="192"/>
      <c r="D37" s="192" t="s">
        <v>6</v>
      </c>
      <c r="E37" s="85">
        <f>SUM(E38,E50,E57)</f>
        <v>32</v>
      </c>
      <c r="F37" s="192"/>
      <c r="G37" s="192"/>
      <c r="H37" s="185"/>
      <c r="I37" s="66"/>
    </row>
    <row r="38" spans="2:9" ht="52.15" customHeight="1" x14ac:dyDescent="0.2">
      <c r="B38" s="85">
        <v>1.1000000000000001</v>
      </c>
      <c r="C38" s="189"/>
      <c r="D38" s="189" t="s">
        <v>1133</v>
      </c>
      <c r="E38" s="87">
        <f>SUM(E39,E40,E42)</f>
        <v>10</v>
      </c>
      <c r="F38" s="82"/>
      <c r="G38" s="82"/>
      <c r="H38" s="186"/>
      <c r="I38" s="66"/>
    </row>
    <row r="39" spans="2:9" ht="74.650000000000006" customHeight="1" x14ac:dyDescent="0.2">
      <c r="B39" s="183" t="s">
        <v>7</v>
      </c>
      <c r="C39" s="183"/>
      <c r="D39" s="182" t="s">
        <v>1055</v>
      </c>
      <c r="E39" s="176">
        <v>2</v>
      </c>
      <c r="F39" s="176"/>
      <c r="G39" s="89" t="s">
        <v>555</v>
      </c>
      <c r="H39" s="185" t="s">
        <v>8</v>
      </c>
      <c r="I39" s="184"/>
    </row>
    <row r="40" spans="2:9" ht="99.4" customHeight="1" x14ac:dyDescent="0.2">
      <c r="B40" s="183" t="s">
        <v>9</v>
      </c>
      <c r="C40" s="212"/>
      <c r="D40" s="185" t="s">
        <v>1141</v>
      </c>
      <c r="E40" s="88">
        <v>2</v>
      </c>
      <c r="F40" s="83"/>
      <c r="G40" s="89" t="s">
        <v>86</v>
      </c>
      <c r="H40" s="223" t="s">
        <v>10</v>
      </c>
      <c r="I40" s="210"/>
    </row>
    <row r="41" spans="2:9" ht="58.9" customHeight="1" x14ac:dyDescent="0.2">
      <c r="B41" s="183" t="s">
        <v>85</v>
      </c>
      <c r="C41" s="212"/>
      <c r="D41" s="185" t="s">
        <v>209</v>
      </c>
      <c r="E41" s="88"/>
      <c r="F41" s="83"/>
      <c r="G41" s="89"/>
      <c r="H41" s="223"/>
      <c r="I41" s="211"/>
    </row>
    <row r="42" spans="2:9" ht="15" x14ac:dyDescent="0.2">
      <c r="B42" s="212" t="s">
        <v>11</v>
      </c>
      <c r="C42" s="224"/>
      <c r="D42" s="207" t="s">
        <v>1138</v>
      </c>
      <c r="E42" s="224">
        <v>6</v>
      </c>
      <c r="F42" s="224"/>
      <c r="G42" s="223" t="s">
        <v>1056</v>
      </c>
      <c r="H42" s="223" t="s">
        <v>158</v>
      </c>
      <c r="I42" s="66"/>
    </row>
    <row r="43" spans="2:9" ht="42.6" customHeight="1" x14ac:dyDescent="0.2">
      <c r="B43" s="212"/>
      <c r="C43" s="225"/>
      <c r="D43" s="209"/>
      <c r="E43" s="225"/>
      <c r="F43" s="225"/>
      <c r="G43" s="223"/>
      <c r="H43" s="223"/>
      <c r="I43" s="66"/>
    </row>
    <row r="44" spans="2:9" ht="46.15" customHeight="1" x14ac:dyDescent="0.2">
      <c r="B44" s="183" t="s">
        <v>85</v>
      </c>
      <c r="C44" s="84"/>
      <c r="D44" s="182" t="s">
        <v>87</v>
      </c>
      <c r="E44" s="183">
        <v>3</v>
      </c>
      <c r="F44" s="84"/>
      <c r="G44" s="185"/>
      <c r="H44" s="185"/>
      <c r="I44" s="66"/>
    </row>
    <row r="45" spans="2:9" ht="45.4" customHeight="1" x14ac:dyDescent="0.2">
      <c r="B45" s="183" t="s">
        <v>88</v>
      </c>
      <c r="C45" s="84"/>
      <c r="D45" s="182" t="s">
        <v>211</v>
      </c>
      <c r="E45" s="178">
        <v>3</v>
      </c>
      <c r="F45" s="84"/>
      <c r="G45" s="185"/>
      <c r="H45" s="185"/>
      <c r="I45" s="66"/>
    </row>
    <row r="46" spans="2:9" ht="37.15" customHeight="1" x14ac:dyDescent="0.2">
      <c r="B46" s="183" t="s">
        <v>89</v>
      </c>
      <c r="C46" s="84"/>
      <c r="D46" s="182" t="s">
        <v>210</v>
      </c>
      <c r="E46" s="183"/>
      <c r="F46" s="84"/>
      <c r="G46" s="185"/>
      <c r="H46" s="185"/>
      <c r="I46" s="66"/>
    </row>
    <row r="47" spans="2:9" ht="66.400000000000006" customHeight="1" x14ac:dyDescent="0.2">
      <c r="B47" s="183" t="s">
        <v>91</v>
      </c>
      <c r="C47" s="84"/>
      <c r="D47" s="182" t="s">
        <v>212</v>
      </c>
      <c r="E47" s="183"/>
      <c r="F47" s="84"/>
      <c r="G47" s="185"/>
      <c r="H47" s="185"/>
      <c r="I47" s="66"/>
    </row>
    <row r="48" spans="2:9" ht="88.5" customHeight="1" x14ac:dyDescent="0.2">
      <c r="B48" s="183" t="s">
        <v>90</v>
      </c>
      <c r="C48" s="84"/>
      <c r="D48" s="182" t="s">
        <v>213</v>
      </c>
      <c r="E48" s="178"/>
      <c r="F48" s="84"/>
      <c r="G48" s="185"/>
      <c r="H48" s="185"/>
      <c r="I48" s="66"/>
    </row>
    <row r="49" spans="2:9" ht="54.4" customHeight="1" x14ac:dyDescent="0.2">
      <c r="B49" s="183" t="s">
        <v>90</v>
      </c>
      <c r="C49" s="84"/>
      <c r="D49" s="180" t="s">
        <v>214</v>
      </c>
      <c r="E49" s="90"/>
      <c r="F49" s="84"/>
      <c r="G49" s="185"/>
      <c r="H49" s="185"/>
      <c r="I49" s="66"/>
    </row>
    <row r="50" spans="2:9" ht="62.65" customHeight="1" x14ac:dyDescent="0.2">
      <c r="B50" s="94">
        <v>1.2</v>
      </c>
      <c r="C50" s="189"/>
      <c r="D50" s="107" t="s">
        <v>12</v>
      </c>
      <c r="E50" s="87">
        <f>SUM(E51,E52,E56,E53)</f>
        <v>12</v>
      </c>
      <c r="F50" s="82"/>
      <c r="G50" s="82"/>
      <c r="H50" s="189"/>
      <c r="I50" s="66"/>
    </row>
    <row r="51" spans="2:9" ht="117" customHeight="1" x14ac:dyDescent="0.2">
      <c r="B51" s="183" t="s">
        <v>13</v>
      </c>
      <c r="C51" s="176"/>
      <c r="D51" s="92" t="s">
        <v>1057</v>
      </c>
      <c r="E51" s="176">
        <v>3</v>
      </c>
      <c r="F51" s="92"/>
      <c r="G51" s="190" t="s">
        <v>540</v>
      </c>
      <c r="H51" s="185" t="s">
        <v>999</v>
      </c>
      <c r="I51" s="184"/>
    </row>
    <row r="52" spans="2:9" ht="91.9" customHeight="1" x14ac:dyDescent="0.2">
      <c r="B52" s="183" t="s">
        <v>14</v>
      </c>
      <c r="C52" s="176"/>
      <c r="D52" s="182" t="s">
        <v>1175</v>
      </c>
      <c r="E52" s="176">
        <v>3</v>
      </c>
      <c r="F52" s="176"/>
      <c r="G52" s="190" t="s">
        <v>931</v>
      </c>
      <c r="H52" s="185" t="s">
        <v>15</v>
      </c>
      <c r="I52" s="184"/>
    </row>
    <row r="53" spans="2:9" ht="122.65" customHeight="1" x14ac:dyDescent="0.2">
      <c r="B53" s="183" t="s">
        <v>16</v>
      </c>
      <c r="C53" s="140"/>
      <c r="D53" s="182" t="s">
        <v>1176</v>
      </c>
      <c r="E53" s="176">
        <v>3</v>
      </c>
      <c r="F53" s="176"/>
      <c r="G53" s="204" t="s">
        <v>935</v>
      </c>
      <c r="H53" s="207" t="s">
        <v>17</v>
      </c>
      <c r="I53" s="185"/>
    </row>
    <row r="54" spans="2:9" ht="90.4" customHeight="1" x14ac:dyDescent="0.2">
      <c r="B54" s="183" t="s">
        <v>85</v>
      </c>
      <c r="C54" s="144"/>
      <c r="D54" s="182" t="s">
        <v>933</v>
      </c>
      <c r="E54" s="176">
        <v>3</v>
      </c>
      <c r="F54" s="176"/>
      <c r="G54" s="205"/>
      <c r="H54" s="208"/>
      <c r="I54" s="210"/>
    </row>
    <row r="55" spans="2:9" ht="55.9" customHeight="1" x14ac:dyDescent="0.2">
      <c r="B55" s="183" t="s">
        <v>88</v>
      </c>
      <c r="C55" s="92"/>
      <c r="D55" s="185" t="s">
        <v>934</v>
      </c>
      <c r="E55" s="183">
        <v>3</v>
      </c>
      <c r="F55" s="185"/>
      <c r="G55" s="206"/>
      <c r="H55" s="209"/>
      <c r="I55" s="211"/>
    </row>
    <row r="56" spans="2:9" ht="118.15" customHeight="1" x14ac:dyDescent="0.2">
      <c r="B56" s="183" t="s">
        <v>18</v>
      </c>
      <c r="C56" s="193"/>
      <c r="D56" s="182" t="s">
        <v>19</v>
      </c>
      <c r="E56" s="177">
        <v>3</v>
      </c>
      <c r="F56" s="193"/>
      <c r="G56" s="190" t="s">
        <v>932</v>
      </c>
      <c r="H56" s="185" t="s">
        <v>20</v>
      </c>
      <c r="I56" s="66"/>
    </row>
    <row r="57" spans="2:9" ht="57.4" customHeight="1" x14ac:dyDescent="0.2">
      <c r="B57" s="94">
        <v>1.3</v>
      </c>
      <c r="C57" s="146"/>
      <c r="D57" s="107" t="s">
        <v>936</v>
      </c>
      <c r="E57" s="147">
        <f>SUM(E58,E61,E62)</f>
        <v>10</v>
      </c>
      <c r="F57" s="193"/>
      <c r="G57" s="190"/>
      <c r="H57" s="185"/>
      <c r="I57" s="66"/>
    </row>
    <row r="58" spans="2:9" ht="79.900000000000006" customHeight="1" x14ac:dyDescent="0.2">
      <c r="B58" s="183" t="s">
        <v>223</v>
      </c>
      <c r="C58" s="193"/>
      <c r="D58" s="182" t="s">
        <v>939</v>
      </c>
      <c r="E58" s="183">
        <v>4</v>
      </c>
      <c r="F58" s="193"/>
      <c r="G58" s="204" t="s">
        <v>940</v>
      </c>
      <c r="H58" s="224" t="s">
        <v>993</v>
      </c>
      <c r="I58" s="66"/>
    </row>
    <row r="59" spans="2:9" ht="48" customHeight="1" x14ac:dyDescent="0.2">
      <c r="B59" s="183" t="s">
        <v>85</v>
      </c>
      <c r="C59" s="4"/>
      <c r="D59" s="182" t="s">
        <v>937</v>
      </c>
      <c r="E59" s="183">
        <v>3</v>
      </c>
      <c r="F59" s="4"/>
      <c r="G59" s="205"/>
      <c r="H59" s="225"/>
      <c r="I59" s="4"/>
    </row>
    <row r="60" spans="2:9" ht="96" customHeight="1" x14ac:dyDescent="0.2">
      <c r="B60" s="183" t="s">
        <v>88</v>
      </c>
      <c r="C60" s="4"/>
      <c r="D60" s="182" t="s">
        <v>938</v>
      </c>
      <c r="E60" s="183">
        <v>1</v>
      </c>
      <c r="F60" s="4"/>
      <c r="G60" s="206"/>
      <c r="H60" s="4"/>
      <c r="I60" s="4"/>
    </row>
    <row r="61" spans="2:9" ht="93.4" customHeight="1" x14ac:dyDescent="0.2">
      <c r="B61" s="183" t="s">
        <v>227</v>
      </c>
      <c r="C61" s="4"/>
      <c r="D61" s="182" t="s">
        <v>1139</v>
      </c>
      <c r="E61" s="183">
        <v>3</v>
      </c>
      <c r="F61" s="4"/>
      <c r="G61" s="199" t="s">
        <v>1058</v>
      </c>
      <c r="H61" s="224" t="s">
        <v>1028</v>
      </c>
      <c r="I61" s="4"/>
    </row>
    <row r="62" spans="2:9" ht="187.5" customHeight="1" x14ac:dyDescent="0.2">
      <c r="B62" s="183" t="s">
        <v>942</v>
      </c>
      <c r="C62" s="4"/>
      <c r="D62" s="182" t="s">
        <v>941</v>
      </c>
      <c r="E62" s="183">
        <v>3</v>
      </c>
      <c r="F62" s="4"/>
      <c r="G62" s="205" t="s">
        <v>1059</v>
      </c>
      <c r="H62" s="225"/>
      <c r="I62" s="4"/>
    </row>
    <row r="63" spans="2:9" ht="47.25" x14ac:dyDescent="0.2">
      <c r="B63" s="183"/>
      <c r="C63" s="4"/>
      <c r="D63" s="182" t="s">
        <v>1060</v>
      </c>
      <c r="E63" s="183">
        <v>3</v>
      </c>
      <c r="F63" s="4"/>
      <c r="G63" s="206"/>
      <c r="H63" s="4"/>
      <c r="I63" s="4"/>
    </row>
    <row r="64" spans="2:9" ht="15.75" x14ac:dyDescent="0.2">
      <c r="B64" s="85">
        <v>2</v>
      </c>
      <c r="C64" s="192"/>
      <c r="D64" s="81" t="s">
        <v>21</v>
      </c>
      <c r="E64" s="86">
        <f>SUM(E65,E79,E87,E89)</f>
        <v>27</v>
      </c>
      <c r="F64" s="81"/>
      <c r="G64" s="81"/>
      <c r="H64" s="191"/>
      <c r="I64" s="66"/>
    </row>
    <row r="65" spans="2:9" ht="90.4" customHeight="1" x14ac:dyDescent="0.2">
      <c r="B65" s="94">
        <v>2.1</v>
      </c>
      <c r="C65" s="93"/>
      <c r="D65" s="93" t="s">
        <v>22</v>
      </c>
      <c r="E65" s="94">
        <f>SUM(E78,E68,E67,E66)</f>
        <v>16</v>
      </c>
      <c r="F65" s="189"/>
      <c r="G65" s="189"/>
      <c r="H65" s="185"/>
      <c r="I65" s="184"/>
    </row>
    <row r="66" spans="2:9" ht="91.15" customHeight="1" x14ac:dyDescent="0.2">
      <c r="B66" s="183" t="s">
        <v>23</v>
      </c>
      <c r="C66" s="192"/>
      <c r="D66" s="179" t="s">
        <v>1142</v>
      </c>
      <c r="E66" s="176">
        <v>5</v>
      </c>
      <c r="F66" s="176"/>
      <c r="G66" s="190" t="s">
        <v>539</v>
      </c>
      <c r="H66" s="185" t="s">
        <v>24</v>
      </c>
      <c r="I66" s="184"/>
    </row>
    <row r="67" spans="2:9" ht="90" customHeight="1" x14ac:dyDescent="0.2">
      <c r="B67" s="183" t="s">
        <v>25</v>
      </c>
      <c r="C67" s="185"/>
      <c r="D67" s="179" t="s">
        <v>1143</v>
      </c>
      <c r="E67" s="176">
        <v>5</v>
      </c>
      <c r="F67" s="176"/>
      <c r="G67" s="190" t="s">
        <v>539</v>
      </c>
      <c r="H67" s="185" t="s">
        <v>24</v>
      </c>
      <c r="I67" s="66"/>
    </row>
    <row r="68" spans="2:9" ht="127.9" customHeight="1" x14ac:dyDescent="0.2">
      <c r="B68" s="183" t="s">
        <v>73</v>
      </c>
      <c r="C68" s="189"/>
      <c r="D68" s="95" t="s">
        <v>1144</v>
      </c>
      <c r="E68" s="88">
        <v>5</v>
      </c>
      <c r="F68" s="82"/>
      <c r="G68" s="82"/>
      <c r="H68" s="186"/>
      <c r="I68" s="97"/>
    </row>
    <row r="69" spans="2:9" ht="15.75" x14ac:dyDescent="0.2">
      <c r="B69" s="183" t="s">
        <v>85</v>
      </c>
      <c r="C69" s="226"/>
      <c r="D69" s="190" t="s">
        <v>184</v>
      </c>
      <c r="E69" s="96">
        <v>0.5</v>
      </c>
      <c r="F69" s="190"/>
      <c r="G69" s="204" t="s">
        <v>199</v>
      </c>
      <c r="H69" s="207" t="s">
        <v>24</v>
      </c>
      <c r="I69" s="98"/>
    </row>
    <row r="70" spans="2:9" ht="15.75" x14ac:dyDescent="0.2">
      <c r="B70" s="183" t="s">
        <v>88</v>
      </c>
      <c r="C70" s="226"/>
      <c r="D70" s="191" t="s">
        <v>185</v>
      </c>
      <c r="E70" s="96">
        <v>0.5</v>
      </c>
      <c r="F70" s="190"/>
      <c r="G70" s="205"/>
      <c r="H70" s="208"/>
      <c r="I70" s="98"/>
    </row>
    <row r="71" spans="2:9" ht="15.75" x14ac:dyDescent="0.2">
      <c r="B71" s="183" t="s">
        <v>107</v>
      </c>
      <c r="C71" s="226"/>
      <c r="D71" s="191" t="s">
        <v>186</v>
      </c>
      <c r="E71" s="96">
        <v>0.5</v>
      </c>
      <c r="F71" s="190"/>
      <c r="G71" s="205"/>
      <c r="H71" s="208"/>
      <c r="I71" s="98"/>
    </row>
    <row r="72" spans="2:9" ht="15.75" x14ac:dyDescent="0.2">
      <c r="B72" s="183" t="s">
        <v>190</v>
      </c>
      <c r="C72" s="226"/>
      <c r="D72" s="191" t="s">
        <v>187</v>
      </c>
      <c r="E72" s="96">
        <v>0.5</v>
      </c>
      <c r="F72" s="190"/>
      <c r="G72" s="205"/>
      <c r="H72" s="208"/>
      <c r="I72" s="98"/>
    </row>
    <row r="73" spans="2:9" ht="15.75" x14ac:dyDescent="0.2">
      <c r="B73" s="183" t="s">
        <v>191</v>
      </c>
      <c r="C73" s="226"/>
      <c r="D73" s="191" t="s">
        <v>188</v>
      </c>
      <c r="E73" s="96">
        <v>0.5</v>
      </c>
      <c r="F73" s="190"/>
      <c r="G73" s="205"/>
      <c r="H73" s="208"/>
      <c r="I73" s="66"/>
    </row>
    <row r="74" spans="2:9" ht="15.75" x14ac:dyDescent="0.2">
      <c r="B74" s="183" t="s">
        <v>192</v>
      </c>
      <c r="C74" s="223"/>
      <c r="D74" s="185" t="s">
        <v>189</v>
      </c>
      <c r="E74" s="183">
        <v>0.5</v>
      </c>
      <c r="F74" s="185"/>
      <c r="G74" s="205"/>
      <c r="H74" s="208"/>
      <c r="I74" s="98"/>
    </row>
    <row r="75" spans="2:9" ht="15.75" x14ac:dyDescent="0.2">
      <c r="B75" s="183" t="s">
        <v>193</v>
      </c>
      <c r="C75" s="223"/>
      <c r="D75" s="191" t="s">
        <v>194</v>
      </c>
      <c r="E75" s="183">
        <v>0.5</v>
      </c>
      <c r="F75" s="185"/>
      <c r="G75" s="205"/>
      <c r="H75" s="208"/>
      <c r="I75" s="98"/>
    </row>
    <row r="76" spans="2:9" ht="15.75" x14ac:dyDescent="0.2">
      <c r="B76" s="183" t="s">
        <v>196</v>
      </c>
      <c r="C76" s="223"/>
      <c r="D76" s="191" t="s">
        <v>195</v>
      </c>
      <c r="E76" s="177">
        <v>0.5</v>
      </c>
      <c r="F76" s="193"/>
      <c r="G76" s="205"/>
      <c r="H76" s="208"/>
      <c r="I76" s="98"/>
    </row>
    <row r="77" spans="2:9" ht="15.75" x14ac:dyDescent="0.2">
      <c r="B77" s="183" t="s">
        <v>198</v>
      </c>
      <c r="C77" s="189"/>
      <c r="D77" s="191" t="s">
        <v>197</v>
      </c>
      <c r="E77" s="88">
        <v>1</v>
      </c>
      <c r="F77" s="193"/>
      <c r="G77" s="206"/>
      <c r="H77" s="208"/>
      <c r="I77" s="100"/>
    </row>
    <row r="78" spans="2:9" ht="67.900000000000006" customHeight="1" x14ac:dyDescent="0.2">
      <c r="B78" s="183" t="s">
        <v>74</v>
      </c>
      <c r="C78" s="189"/>
      <c r="D78" s="95" t="s">
        <v>1145</v>
      </c>
      <c r="E78" s="88">
        <v>1</v>
      </c>
      <c r="F78" s="82"/>
      <c r="G78" s="99" t="s">
        <v>200</v>
      </c>
      <c r="H78" s="193"/>
      <c r="I78" s="66"/>
    </row>
    <row r="79" spans="2:9" ht="90.4" customHeight="1" x14ac:dyDescent="0.2">
      <c r="B79" s="94">
        <v>2.2000000000000002</v>
      </c>
      <c r="C79" s="189"/>
      <c r="D79" s="93" t="s">
        <v>26</v>
      </c>
      <c r="E79" s="87">
        <f>SUM(E80,E84)</f>
        <v>10</v>
      </c>
      <c r="F79" s="82"/>
      <c r="G79" s="82"/>
      <c r="H79" s="186"/>
      <c r="I79" s="210"/>
    </row>
    <row r="80" spans="2:9" x14ac:dyDescent="0.2">
      <c r="B80" s="212" t="s">
        <v>27</v>
      </c>
      <c r="C80" s="226"/>
      <c r="D80" s="236" t="s">
        <v>1146</v>
      </c>
      <c r="E80" s="233">
        <v>5</v>
      </c>
      <c r="F80" s="233"/>
      <c r="G80" s="221" t="s">
        <v>541</v>
      </c>
      <c r="H80" s="223" t="s">
        <v>28</v>
      </c>
      <c r="I80" s="220"/>
    </row>
    <row r="81" spans="2:9" x14ac:dyDescent="0.2">
      <c r="B81" s="212"/>
      <c r="C81" s="226"/>
      <c r="D81" s="237"/>
      <c r="E81" s="235"/>
      <c r="F81" s="235"/>
      <c r="G81" s="222"/>
      <c r="H81" s="223"/>
      <c r="I81" s="220"/>
    </row>
    <row r="82" spans="2:9" x14ac:dyDescent="0.2">
      <c r="B82" s="212"/>
      <c r="C82" s="226"/>
      <c r="D82" s="237"/>
      <c r="E82" s="235"/>
      <c r="F82" s="235"/>
      <c r="G82" s="222"/>
      <c r="H82" s="223"/>
      <c r="I82" s="220"/>
    </row>
    <row r="83" spans="2:9" ht="294" customHeight="1" x14ac:dyDescent="0.2">
      <c r="B83" s="212"/>
      <c r="C83" s="226"/>
      <c r="D83" s="237"/>
      <c r="E83" s="235"/>
      <c r="F83" s="235"/>
      <c r="G83" s="222"/>
      <c r="H83" s="223"/>
      <c r="I83" s="211"/>
    </row>
    <row r="84" spans="2:9" ht="67.900000000000006" customHeight="1" x14ac:dyDescent="0.2">
      <c r="B84" s="183" t="s">
        <v>29</v>
      </c>
      <c r="C84" s="223"/>
      <c r="D84" s="185" t="s">
        <v>1147</v>
      </c>
      <c r="E84" s="183">
        <v>5</v>
      </c>
      <c r="F84" s="185"/>
      <c r="G84" s="101"/>
      <c r="H84" s="185"/>
      <c r="I84" s="210"/>
    </row>
    <row r="85" spans="2:9" ht="15.75" x14ac:dyDescent="0.2">
      <c r="B85" s="183" t="s">
        <v>85</v>
      </c>
      <c r="C85" s="223"/>
      <c r="D85" s="191" t="s">
        <v>92</v>
      </c>
      <c r="E85" s="183">
        <v>0.5</v>
      </c>
      <c r="F85" s="185"/>
      <c r="G85" s="204" t="s">
        <v>1062</v>
      </c>
      <c r="H85" s="224" t="s">
        <v>24</v>
      </c>
      <c r="I85" s="211"/>
    </row>
    <row r="86" spans="2:9" ht="31.5" x14ac:dyDescent="0.2">
      <c r="B86" s="183" t="s">
        <v>88</v>
      </c>
      <c r="C86" s="223"/>
      <c r="D86" s="182" t="s">
        <v>93</v>
      </c>
      <c r="E86" s="193"/>
      <c r="F86" s="193"/>
      <c r="G86" s="206"/>
      <c r="H86" s="225"/>
      <c r="I86" s="66"/>
    </row>
    <row r="87" spans="2:9" ht="53.65" customHeight="1" x14ac:dyDescent="0.2">
      <c r="B87" s="183" t="s">
        <v>90</v>
      </c>
      <c r="C87" s="4"/>
      <c r="D87" s="182" t="s">
        <v>943</v>
      </c>
      <c r="E87" s="145"/>
      <c r="F87" s="4"/>
      <c r="G87" s="4"/>
      <c r="H87" s="4"/>
      <c r="I87" s="4"/>
    </row>
    <row r="88" spans="2:9" ht="76.5" customHeight="1" x14ac:dyDescent="0.2">
      <c r="B88" s="183" t="s">
        <v>90</v>
      </c>
      <c r="C88" s="4"/>
      <c r="D88" s="182" t="s">
        <v>1061</v>
      </c>
      <c r="E88" s="145"/>
      <c r="F88" s="4"/>
      <c r="G88" s="4"/>
      <c r="H88" s="4"/>
      <c r="I88" s="4"/>
    </row>
    <row r="89" spans="2:9" ht="33.4" customHeight="1" x14ac:dyDescent="0.2">
      <c r="B89" s="94">
        <v>2.2999999999999998</v>
      </c>
      <c r="C89" s="189"/>
      <c r="D89" s="93" t="s">
        <v>30</v>
      </c>
      <c r="E89" s="87">
        <v>1</v>
      </c>
      <c r="F89" s="82"/>
      <c r="G89" s="82"/>
      <c r="H89" s="186"/>
      <c r="I89" s="66"/>
    </row>
    <row r="90" spans="2:9" ht="138.75" customHeight="1" x14ac:dyDescent="0.2">
      <c r="B90" s="183" t="s">
        <v>558</v>
      </c>
      <c r="C90" s="185"/>
      <c r="D90" s="179" t="s">
        <v>1177</v>
      </c>
      <c r="E90" s="176">
        <v>1</v>
      </c>
      <c r="F90" s="176"/>
      <c r="G90" s="190" t="s">
        <v>557</v>
      </c>
      <c r="H90" s="185" t="s">
        <v>32</v>
      </c>
      <c r="I90" s="66"/>
    </row>
    <row r="91" spans="2:9" ht="15.75" x14ac:dyDescent="0.2">
      <c r="B91" s="94">
        <v>2.4</v>
      </c>
      <c r="C91" s="189"/>
      <c r="D91" s="82" t="s">
        <v>33</v>
      </c>
      <c r="E91" s="87">
        <f>SUM(E92,E97,E99)</f>
        <v>5</v>
      </c>
      <c r="F91" s="82"/>
      <c r="G91" s="82"/>
      <c r="H91" s="189"/>
      <c r="I91" s="210"/>
    </row>
    <row r="92" spans="2:9" ht="31.5" x14ac:dyDescent="0.2">
      <c r="B92" s="183" t="s">
        <v>34</v>
      </c>
      <c r="C92" s="223"/>
      <c r="D92" s="200" t="s">
        <v>1148</v>
      </c>
      <c r="E92" s="88">
        <v>3</v>
      </c>
      <c r="F92" s="191"/>
      <c r="G92" s="204" t="s">
        <v>542</v>
      </c>
      <c r="H92" s="224" t="s">
        <v>35</v>
      </c>
      <c r="I92" s="220"/>
    </row>
    <row r="93" spans="2:9" ht="15.75" x14ac:dyDescent="0.2">
      <c r="B93" s="183" t="s">
        <v>85</v>
      </c>
      <c r="C93" s="223"/>
      <c r="D93" s="191" t="s">
        <v>95</v>
      </c>
      <c r="E93" s="191"/>
      <c r="F93" s="191"/>
      <c r="G93" s="205"/>
      <c r="H93" s="231"/>
      <c r="I93" s="220"/>
    </row>
    <row r="94" spans="2:9" ht="15.75" x14ac:dyDescent="0.2">
      <c r="B94" s="183" t="s">
        <v>88</v>
      </c>
      <c r="C94" s="223"/>
      <c r="D94" s="191" t="s">
        <v>96</v>
      </c>
      <c r="E94" s="191"/>
      <c r="F94" s="191"/>
      <c r="G94" s="205"/>
      <c r="H94" s="231"/>
      <c r="I94" s="220"/>
    </row>
    <row r="95" spans="2:9" ht="15.75" x14ac:dyDescent="0.2">
      <c r="B95" s="183" t="s">
        <v>90</v>
      </c>
      <c r="C95" s="223"/>
      <c r="D95" s="191" t="s">
        <v>94</v>
      </c>
      <c r="E95" s="102"/>
      <c r="F95" s="191"/>
      <c r="G95" s="205"/>
      <c r="H95" s="231"/>
      <c r="I95" s="211"/>
    </row>
    <row r="96" spans="2:9" ht="15.75" x14ac:dyDescent="0.2">
      <c r="B96" s="183" t="s">
        <v>90</v>
      </c>
      <c r="C96" s="223"/>
      <c r="D96" s="191" t="s">
        <v>97</v>
      </c>
      <c r="E96" s="191"/>
      <c r="F96" s="191"/>
      <c r="G96" s="206"/>
      <c r="H96" s="231"/>
      <c r="I96" s="210"/>
    </row>
    <row r="97" spans="2:9" ht="60" customHeight="1" x14ac:dyDescent="0.2">
      <c r="B97" s="183" t="s">
        <v>36</v>
      </c>
      <c r="C97" s="192"/>
      <c r="D97" s="185" t="s">
        <v>1149</v>
      </c>
      <c r="E97" s="88">
        <v>1</v>
      </c>
      <c r="F97" s="81"/>
      <c r="G97" s="204" t="s">
        <v>944</v>
      </c>
      <c r="H97" s="231"/>
      <c r="I97" s="211"/>
    </row>
    <row r="98" spans="2:9" ht="73.5" customHeight="1" x14ac:dyDescent="0.2">
      <c r="B98" s="85" t="s">
        <v>90</v>
      </c>
      <c r="C98" s="189"/>
      <c r="D98" s="191" t="s">
        <v>98</v>
      </c>
      <c r="E98" s="189"/>
      <c r="F98" s="103"/>
      <c r="G98" s="206"/>
      <c r="H98" s="225"/>
      <c r="I98" s="66"/>
    </row>
    <row r="99" spans="2:9" ht="15.75" x14ac:dyDescent="0.2">
      <c r="B99" s="183" t="s">
        <v>99</v>
      </c>
      <c r="C99" s="217"/>
      <c r="D99" s="191" t="s">
        <v>100</v>
      </c>
      <c r="E99" s="88">
        <v>1</v>
      </c>
      <c r="F99" s="142"/>
      <c r="G99" s="92"/>
      <c r="H99" s="186"/>
      <c r="I99" s="210"/>
    </row>
    <row r="100" spans="2:9" ht="55.5" customHeight="1" x14ac:dyDescent="0.2">
      <c r="B100" s="183" t="s">
        <v>85</v>
      </c>
      <c r="C100" s="218"/>
      <c r="D100" s="182" t="s">
        <v>159</v>
      </c>
      <c r="E100" s="88"/>
      <c r="F100" s="88"/>
      <c r="G100" s="207" t="s">
        <v>945</v>
      </c>
      <c r="H100" s="224" t="s">
        <v>31</v>
      </c>
      <c r="I100" s="220"/>
    </row>
    <row r="101" spans="2:9" ht="33.4" customHeight="1" x14ac:dyDescent="0.2">
      <c r="B101" s="183" t="s">
        <v>90</v>
      </c>
      <c r="C101" s="218"/>
      <c r="D101" s="185" t="s">
        <v>101</v>
      </c>
      <c r="E101" s="88"/>
      <c r="F101" s="143"/>
      <c r="G101" s="208"/>
      <c r="H101" s="231"/>
      <c r="I101" s="211"/>
    </row>
    <row r="102" spans="2:9" ht="72.400000000000006" customHeight="1" x14ac:dyDescent="0.2">
      <c r="B102" s="85" t="s">
        <v>90</v>
      </c>
      <c r="C102" s="219"/>
      <c r="D102" s="185" t="s">
        <v>102</v>
      </c>
      <c r="E102" s="104"/>
      <c r="F102" s="104"/>
      <c r="G102" s="209"/>
      <c r="H102" s="231"/>
      <c r="I102" s="66"/>
    </row>
    <row r="103" spans="2:9" ht="15.75" x14ac:dyDescent="0.2">
      <c r="B103" s="85">
        <v>3</v>
      </c>
      <c r="C103" s="239"/>
      <c r="D103" s="81" t="s">
        <v>37</v>
      </c>
      <c r="E103" s="86">
        <f>SUM(E104,E109,E117,E122,E127,E132,E134)</f>
        <v>19</v>
      </c>
      <c r="F103" s="105"/>
      <c r="G103" s="106"/>
      <c r="H103" s="223"/>
      <c r="I103" s="66"/>
    </row>
    <row r="104" spans="2:9" ht="64.900000000000006" customHeight="1" x14ac:dyDescent="0.2">
      <c r="B104" s="94">
        <v>3.1</v>
      </c>
      <c r="C104" s="239"/>
      <c r="D104" s="107" t="s">
        <v>201</v>
      </c>
      <c r="E104" s="108">
        <f>SUM(E105,E107)</f>
        <v>2</v>
      </c>
      <c r="F104" s="139"/>
      <c r="G104" s="185"/>
      <c r="H104" s="223"/>
      <c r="I104" s="66"/>
    </row>
    <row r="105" spans="2:9" ht="55.15" customHeight="1" x14ac:dyDescent="0.2">
      <c r="B105" s="183" t="s">
        <v>264</v>
      </c>
      <c r="C105" s="4"/>
      <c r="D105" s="185" t="s">
        <v>946</v>
      </c>
      <c r="E105" s="88">
        <v>1</v>
      </c>
      <c r="F105" s="4"/>
      <c r="G105" s="204" t="s">
        <v>948</v>
      </c>
      <c r="H105" s="4"/>
      <c r="I105" s="4"/>
    </row>
    <row r="106" spans="2:9" ht="45" customHeight="1" x14ac:dyDescent="0.2">
      <c r="B106" s="183" t="s">
        <v>90</v>
      </c>
      <c r="C106" s="4"/>
      <c r="D106" s="185" t="s">
        <v>947</v>
      </c>
      <c r="E106" s="86"/>
      <c r="F106" s="4"/>
      <c r="G106" s="208"/>
      <c r="H106" s="4"/>
      <c r="I106" s="4"/>
    </row>
    <row r="107" spans="2:9" ht="52.9" customHeight="1" x14ac:dyDescent="0.2">
      <c r="B107" s="183" t="s">
        <v>267</v>
      </c>
      <c r="C107" s="4"/>
      <c r="D107" s="185" t="s">
        <v>949</v>
      </c>
      <c r="E107" s="183">
        <v>1</v>
      </c>
      <c r="F107" s="4"/>
      <c r="G107" s="204" t="s">
        <v>951</v>
      </c>
      <c r="H107" s="4"/>
      <c r="I107" s="4"/>
    </row>
    <row r="108" spans="2:9" ht="46.15" customHeight="1" x14ac:dyDescent="0.2">
      <c r="B108" s="176" t="s">
        <v>90</v>
      </c>
      <c r="C108" s="148"/>
      <c r="D108" s="92" t="s">
        <v>950</v>
      </c>
      <c r="E108" s="92"/>
      <c r="F108" s="148"/>
      <c r="G108" s="208"/>
      <c r="H108" s="148"/>
      <c r="I108" s="148"/>
    </row>
    <row r="109" spans="2:9" ht="15.75" x14ac:dyDescent="0.2">
      <c r="B109" s="94">
        <v>3.2</v>
      </c>
      <c r="C109" s="192"/>
      <c r="D109" s="110" t="s">
        <v>1188</v>
      </c>
      <c r="E109" s="87">
        <f>SUM(E110,E112,E114)</f>
        <v>4</v>
      </c>
      <c r="F109" s="82"/>
      <c r="G109" s="185"/>
      <c r="H109" s="186"/>
      <c r="I109" s="210"/>
    </row>
    <row r="110" spans="2:9" ht="40.15" customHeight="1" x14ac:dyDescent="0.2">
      <c r="B110" s="183" t="s">
        <v>38</v>
      </c>
      <c r="C110" s="232"/>
      <c r="D110" s="92" t="s">
        <v>1150</v>
      </c>
      <c r="E110" s="183">
        <v>1</v>
      </c>
      <c r="F110" s="182"/>
      <c r="G110" s="204" t="s">
        <v>1151</v>
      </c>
      <c r="H110" s="232"/>
      <c r="I110" s="211"/>
    </row>
    <row r="111" spans="2:9" ht="49.9" customHeight="1" x14ac:dyDescent="0.2">
      <c r="B111" s="183" t="s">
        <v>85</v>
      </c>
      <c r="C111" s="232"/>
      <c r="D111" s="92" t="s">
        <v>1152</v>
      </c>
      <c r="E111" s="143"/>
      <c r="F111" s="111"/>
      <c r="G111" s="209"/>
      <c r="H111" s="232"/>
      <c r="I111" s="97"/>
    </row>
    <row r="112" spans="2:9" ht="31.5" customHeight="1" x14ac:dyDescent="0.2">
      <c r="B112" s="183" t="s">
        <v>39</v>
      </c>
      <c r="C112" s="4"/>
      <c r="D112" s="92" t="s">
        <v>952</v>
      </c>
      <c r="E112" s="143">
        <v>1</v>
      </c>
      <c r="F112" s="4"/>
      <c r="G112" s="204" t="s">
        <v>954</v>
      </c>
      <c r="H112" s="4"/>
      <c r="I112" s="4"/>
    </row>
    <row r="113" spans="2:9" ht="37.5" customHeight="1" x14ac:dyDescent="0.2">
      <c r="B113" s="183"/>
      <c r="C113" s="4"/>
      <c r="D113" s="185" t="s">
        <v>953</v>
      </c>
      <c r="E113" s="88"/>
      <c r="F113" s="4"/>
      <c r="G113" s="209"/>
      <c r="H113" s="4"/>
      <c r="I113" s="4"/>
    </row>
    <row r="114" spans="2:9" ht="49.15" customHeight="1" x14ac:dyDescent="0.2">
      <c r="B114" s="183" t="s">
        <v>40</v>
      </c>
      <c r="C114" s="223"/>
      <c r="D114" s="92" t="s">
        <v>76</v>
      </c>
      <c r="E114" s="183">
        <v>2</v>
      </c>
      <c r="F114" s="182"/>
      <c r="G114" s="229" t="s">
        <v>543</v>
      </c>
      <c r="H114" s="223"/>
      <c r="I114" s="149"/>
    </row>
    <row r="115" spans="2:9" ht="82.15" customHeight="1" x14ac:dyDescent="0.2">
      <c r="B115" s="183" t="s">
        <v>85</v>
      </c>
      <c r="C115" s="223"/>
      <c r="D115" s="92" t="s">
        <v>955</v>
      </c>
      <c r="E115" s="88"/>
      <c r="F115" s="139"/>
      <c r="G115" s="230"/>
      <c r="H115" s="223"/>
      <c r="I115" s="150"/>
    </row>
    <row r="116" spans="2:9" ht="33" customHeight="1" x14ac:dyDescent="0.2">
      <c r="B116" s="183" t="s">
        <v>88</v>
      </c>
      <c r="C116" s="223"/>
      <c r="D116" s="92" t="s">
        <v>956</v>
      </c>
      <c r="E116" s="88"/>
      <c r="F116" s="139"/>
      <c r="G116" s="141"/>
      <c r="H116" s="223"/>
      <c r="I116" s="97"/>
    </row>
    <row r="117" spans="2:9" ht="64.900000000000006" customHeight="1" x14ac:dyDescent="0.2">
      <c r="B117" s="94">
        <v>3.3</v>
      </c>
      <c r="C117" s="192"/>
      <c r="D117" s="93" t="s">
        <v>957</v>
      </c>
      <c r="E117" s="87">
        <f>SUM(E118,E120)</f>
        <v>2</v>
      </c>
      <c r="F117" s="81"/>
      <c r="G117" s="112"/>
      <c r="H117" s="191"/>
      <c r="I117" s="66"/>
    </row>
    <row r="118" spans="2:9" ht="76.900000000000006" customHeight="1" x14ac:dyDescent="0.2">
      <c r="B118" s="183" t="s">
        <v>205</v>
      </c>
      <c r="C118" s="189"/>
      <c r="D118" s="168" t="s">
        <v>1064</v>
      </c>
      <c r="E118" s="169">
        <v>1</v>
      </c>
      <c r="F118" s="170"/>
      <c r="G118" s="227" t="s">
        <v>1063</v>
      </c>
      <c r="H118" s="185"/>
      <c r="I118" s="114"/>
    </row>
    <row r="119" spans="2:9" ht="53.65" customHeight="1" x14ac:dyDescent="0.2">
      <c r="B119" s="183" t="s">
        <v>85</v>
      </c>
      <c r="C119" s="186"/>
      <c r="D119" s="168" t="s">
        <v>1065</v>
      </c>
      <c r="E119" s="169"/>
      <c r="F119" s="171"/>
      <c r="G119" s="228"/>
      <c r="H119" s="113"/>
      <c r="I119" s="66"/>
    </row>
    <row r="120" spans="2:9" ht="48.4" customHeight="1" x14ac:dyDescent="0.2">
      <c r="B120" s="183" t="s">
        <v>556</v>
      </c>
      <c r="C120" s="186"/>
      <c r="D120" s="141" t="s">
        <v>202</v>
      </c>
      <c r="E120" s="88">
        <v>1</v>
      </c>
      <c r="F120" s="82"/>
      <c r="G120" s="221" t="s">
        <v>204</v>
      </c>
      <c r="H120" s="185"/>
      <c r="I120" s="66"/>
    </row>
    <row r="121" spans="2:9" ht="48.4" customHeight="1" x14ac:dyDescent="0.2">
      <c r="B121" s="183" t="s">
        <v>85</v>
      </c>
      <c r="C121" s="186"/>
      <c r="D121" s="92" t="s">
        <v>203</v>
      </c>
      <c r="E121" s="87"/>
      <c r="F121" s="185"/>
      <c r="G121" s="222"/>
      <c r="H121" s="185"/>
      <c r="I121" s="66"/>
    </row>
    <row r="122" spans="2:9" ht="64.150000000000006" customHeight="1" x14ac:dyDescent="0.2">
      <c r="B122" s="151">
        <v>3.4</v>
      </c>
      <c r="C122" s="88"/>
      <c r="D122" s="93" t="s">
        <v>958</v>
      </c>
      <c r="E122" s="154">
        <v>2</v>
      </c>
      <c r="F122" s="141"/>
      <c r="G122" s="88"/>
      <c r="H122" s="82"/>
      <c r="I122" s="221"/>
    </row>
    <row r="123" spans="2:9" ht="79.150000000000006" customHeight="1" x14ac:dyDescent="0.2">
      <c r="B123" s="176" t="s">
        <v>104</v>
      </c>
      <c r="C123" s="87"/>
      <c r="D123" s="92" t="s">
        <v>1066</v>
      </c>
      <c r="E123" s="183">
        <v>1</v>
      </c>
      <c r="F123" s="92"/>
      <c r="G123" s="190" t="s">
        <v>959</v>
      </c>
      <c r="H123" s="185"/>
      <c r="I123" s="222"/>
    </row>
    <row r="124" spans="2:9" ht="70.5" customHeight="1" x14ac:dyDescent="0.2">
      <c r="B124" s="109" t="s">
        <v>105</v>
      </c>
      <c r="C124" s="88"/>
      <c r="D124" s="153" t="s">
        <v>1067</v>
      </c>
      <c r="E124" s="96">
        <v>1</v>
      </c>
      <c r="F124" s="141"/>
      <c r="G124" s="201" t="s">
        <v>1154</v>
      </c>
      <c r="H124" s="82"/>
      <c r="I124" s="221"/>
    </row>
    <row r="125" spans="2:9" ht="49.5" customHeight="1" x14ac:dyDescent="0.2">
      <c r="B125" s="176" t="s">
        <v>85</v>
      </c>
      <c r="C125" s="87"/>
      <c r="D125" s="185" t="s">
        <v>1153</v>
      </c>
      <c r="E125" s="185"/>
      <c r="F125" s="92"/>
      <c r="G125" s="87"/>
      <c r="H125" s="185"/>
      <c r="I125" s="222"/>
    </row>
    <row r="126" spans="2:9" ht="33.4" customHeight="1" x14ac:dyDescent="0.2">
      <c r="B126" s="176" t="s">
        <v>88</v>
      </c>
      <c r="C126" s="88"/>
      <c r="D126" s="185" t="s">
        <v>1155</v>
      </c>
      <c r="E126" s="190"/>
      <c r="F126" s="141"/>
      <c r="G126" s="88"/>
      <c r="H126" s="82"/>
      <c r="I126" s="190"/>
    </row>
    <row r="127" spans="2:9" ht="60" customHeight="1" x14ac:dyDescent="0.2">
      <c r="B127" s="94">
        <v>3.5</v>
      </c>
      <c r="C127" s="186"/>
      <c r="D127" s="93" t="s">
        <v>553</v>
      </c>
      <c r="E127" s="87">
        <f>SUM(E128,E129)</f>
        <v>4</v>
      </c>
      <c r="F127" s="182"/>
      <c r="G127" s="185"/>
      <c r="H127" s="185"/>
      <c r="I127" s="66"/>
    </row>
    <row r="128" spans="2:9" ht="150" customHeight="1" x14ac:dyDescent="0.2">
      <c r="B128" s="183" t="s">
        <v>104</v>
      </c>
      <c r="C128" s="186"/>
      <c r="D128" s="92" t="s">
        <v>1068</v>
      </c>
      <c r="E128" s="88">
        <v>2</v>
      </c>
      <c r="F128" s="185"/>
      <c r="G128" s="202" t="s">
        <v>1189</v>
      </c>
      <c r="H128" s="185"/>
      <c r="I128" s="66"/>
    </row>
    <row r="129" spans="2:9" ht="91.5" customHeight="1" x14ac:dyDescent="0.2">
      <c r="B129" s="183" t="s">
        <v>105</v>
      </c>
      <c r="C129" s="186"/>
      <c r="D129" s="141" t="s">
        <v>206</v>
      </c>
      <c r="E129" s="88">
        <v>2</v>
      </c>
      <c r="F129" s="185"/>
      <c r="G129" s="204" t="s">
        <v>1070</v>
      </c>
      <c r="H129" s="185"/>
      <c r="I129" s="66"/>
    </row>
    <row r="130" spans="2:9" ht="89.65" customHeight="1" x14ac:dyDescent="0.2">
      <c r="B130" s="115" t="s">
        <v>85</v>
      </c>
      <c r="C130" s="186"/>
      <c r="D130" s="92" t="s">
        <v>1069</v>
      </c>
      <c r="E130" s="87"/>
      <c r="F130" s="182"/>
      <c r="G130" s="208"/>
      <c r="H130" s="185"/>
      <c r="I130" s="66"/>
    </row>
    <row r="131" spans="2:9" ht="82.15" customHeight="1" x14ac:dyDescent="0.2">
      <c r="B131" s="115" t="s">
        <v>88</v>
      </c>
      <c r="C131" s="189"/>
      <c r="D131" s="92" t="s">
        <v>207</v>
      </c>
      <c r="E131" s="183"/>
      <c r="F131" s="139"/>
      <c r="G131" s="209"/>
      <c r="H131" s="185"/>
      <c r="I131" s="66"/>
    </row>
    <row r="132" spans="2:9" ht="37.9" customHeight="1" x14ac:dyDescent="0.2">
      <c r="B132" s="94">
        <v>3.6</v>
      </c>
      <c r="C132" s="186"/>
      <c r="D132" s="93" t="s">
        <v>554</v>
      </c>
      <c r="E132" s="87">
        <v>2</v>
      </c>
      <c r="F132" s="185"/>
      <c r="G132" s="185"/>
      <c r="H132" s="186"/>
      <c r="I132" s="66"/>
    </row>
    <row r="133" spans="2:9" ht="61.15" customHeight="1" x14ac:dyDescent="0.2">
      <c r="B133" s="70" t="s">
        <v>208</v>
      </c>
      <c r="C133" s="172"/>
      <c r="D133" s="168" t="s">
        <v>1071</v>
      </c>
      <c r="E133" s="70">
        <v>2</v>
      </c>
      <c r="F133" s="173"/>
      <c r="G133" s="203" t="s">
        <v>1156</v>
      </c>
      <c r="H133" s="185"/>
      <c r="I133" s="66"/>
    </row>
    <row r="134" spans="2:9" ht="36.4" customHeight="1" x14ac:dyDescent="0.2">
      <c r="B134" s="94">
        <v>3.7</v>
      </c>
      <c r="C134" s="232"/>
      <c r="D134" s="93" t="s">
        <v>41</v>
      </c>
      <c r="E134" s="87">
        <f>SUM(E135)</f>
        <v>3</v>
      </c>
      <c r="F134" s="139"/>
      <c r="G134" s="185"/>
      <c r="H134" s="223"/>
      <c r="I134" s="66"/>
    </row>
    <row r="135" spans="2:9" ht="115.15" customHeight="1" x14ac:dyDescent="0.2">
      <c r="B135" s="177" t="s">
        <v>973</v>
      </c>
      <c r="C135" s="238"/>
      <c r="D135" s="92" t="s">
        <v>1072</v>
      </c>
      <c r="E135" s="143">
        <v>3</v>
      </c>
      <c r="F135" s="111"/>
      <c r="G135" s="190" t="s">
        <v>544</v>
      </c>
      <c r="H135" s="240"/>
      <c r="I135" s="66"/>
    </row>
    <row r="136" spans="2:9" ht="22.5" customHeight="1" x14ac:dyDescent="0.2">
      <c r="B136" s="85">
        <v>4</v>
      </c>
      <c r="C136" s="224"/>
      <c r="D136" s="152" t="s">
        <v>284</v>
      </c>
      <c r="E136" s="86">
        <f>SUM(E137)</f>
        <v>8</v>
      </c>
      <c r="F136" s="139"/>
      <c r="G136" s="185"/>
      <c r="H136" s="94"/>
      <c r="I136" s="232"/>
    </row>
    <row r="137" spans="2:9" ht="35.65" customHeight="1" x14ac:dyDescent="0.2">
      <c r="B137" s="147">
        <v>4.0999999999999996</v>
      </c>
      <c r="C137" s="231"/>
      <c r="D137" s="155" t="s">
        <v>960</v>
      </c>
      <c r="E137" s="108">
        <f>SUM(E138,E139,E140,E143)</f>
        <v>8</v>
      </c>
      <c r="F137" s="111"/>
      <c r="G137" s="190"/>
      <c r="H137" s="177"/>
      <c r="I137" s="238"/>
    </row>
    <row r="138" spans="2:9" ht="49.5" customHeight="1" x14ac:dyDescent="0.2">
      <c r="B138" s="183" t="s">
        <v>286</v>
      </c>
      <c r="C138" s="231"/>
      <c r="D138" s="92" t="s">
        <v>1073</v>
      </c>
      <c r="E138" s="88">
        <v>2</v>
      </c>
      <c r="F138" s="82"/>
      <c r="G138" s="101"/>
      <c r="H138" s="183"/>
      <c r="I138" s="189"/>
    </row>
    <row r="139" spans="2:9" ht="72" customHeight="1" x14ac:dyDescent="0.2">
      <c r="B139" s="183" t="s">
        <v>289</v>
      </c>
      <c r="C139" s="231"/>
      <c r="D139" s="153" t="s">
        <v>1074</v>
      </c>
      <c r="E139" s="88">
        <v>2</v>
      </c>
      <c r="F139" s="139"/>
      <c r="G139" s="185"/>
      <c r="H139" s="94"/>
      <c r="I139" s="232"/>
    </row>
    <row r="140" spans="2:9" ht="132.4" customHeight="1" x14ac:dyDescent="0.2">
      <c r="B140" s="177" t="s">
        <v>292</v>
      </c>
      <c r="C140" s="231"/>
      <c r="D140" s="92" t="s">
        <v>1075</v>
      </c>
      <c r="E140" s="143">
        <v>2</v>
      </c>
      <c r="F140" s="111"/>
      <c r="G140" s="190"/>
      <c r="H140" s="177"/>
      <c r="I140" s="238"/>
    </row>
    <row r="141" spans="2:9" ht="56.65" customHeight="1" x14ac:dyDescent="0.2">
      <c r="B141" s="183" t="s">
        <v>85</v>
      </c>
      <c r="C141" s="231"/>
      <c r="D141" s="92" t="s">
        <v>1076</v>
      </c>
      <c r="E141" s="88"/>
      <c r="F141" s="82"/>
      <c r="G141" s="101"/>
      <c r="H141" s="183"/>
      <c r="I141" s="189"/>
    </row>
    <row r="142" spans="2:9" ht="74.650000000000006" customHeight="1" x14ac:dyDescent="0.2">
      <c r="B142" s="183" t="s">
        <v>88</v>
      </c>
      <c r="C142" s="231"/>
      <c r="D142" s="153" t="s">
        <v>1077</v>
      </c>
      <c r="E142" s="87"/>
      <c r="F142" s="139"/>
      <c r="G142" s="185"/>
      <c r="H142" s="94"/>
      <c r="I142" s="232"/>
    </row>
    <row r="143" spans="2:9" ht="80.650000000000006" customHeight="1" x14ac:dyDescent="0.2">
      <c r="B143" s="177" t="s">
        <v>961</v>
      </c>
      <c r="C143" s="225"/>
      <c r="D143" s="92" t="s">
        <v>1078</v>
      </c>
      <c r="E143" s="143">
        <v>2</v>
      </c>
      <c r="F143" s="111"/>
      <c r="G143" s="190"/>
      <c r="H143" s="177"/>
      <c r="I143" s="238"/>
    </row>
    <row r="144" spans="2:9" ht="76.900000000000006" customHeight="1" x14ac:dyDescent="0.2">
      <c r="B144" s="183" t="s">
        <v>90</v>
      </c>
      <c r="C144" s="189"/>
      <c r="D144" s="92" t="s">
        <v>1079</v>
      </c>
      <c r="E144" s="88"/>
      <c r="F144" s="82"/>
      <c r="G144" s="101"/>
      <c r="H144" s="183"/>
      <c r="I144" s="189"/>
    </row>
    <row r="145" spans="2:9" ht="15.75" x14ac:dyDescent="0.2">
      <c r="B145" s="85">
        <v>5</v>
      </c>
      <c r="C145" s="232"/>
      <c r="D145" s="118" t="s">
        <v>42</v>
      </c>
      <c r="E145" s="86">
        <f>SUM(E146,E149,E156,E162,E167,E169,E173,E179,E184,E193,E200)</f>
        <v>57</v>
      </c>
      <c r="F145" s="139"/>
      <c r="G145" s="185"/>
      <c r="H145" s="223"/>
      <c r="I145" s="120"/>
    </row>
    <row r="146" spans="2:9" ht="15.75" x14ac:dyDescent="0.2">
      <c r="B146" s="94">
        <v>5.0999999999999996</v>
      </c>
      <c r="C146" s="232"/>
      <c r="D146" s="82" t="s">
        <v>43</v>
      </c>
      <c r="E146" s="87">
        <v>2</v>
      </c>
      <c r="F146" s="119"/>
      <c r="G146" s="189"/>
      <c r="H146" s="223"/>
      <c r="I146" s="66"/>
    </row>
    <row r="147" spans="2:9" ht="61.9" customHeight="1" x14ac:dyDescent="0.2">
      <c r="B147" s="176" t="s">
        <v>126</v>
      </c>
      <c r="C147" s="232"/>
      <c r="D147" s="92" t="s">
        <v>1096</v>
      </c>
      <c r="E147" s="142">
        <v>2</v>
      </c>
      <c r="F147" s="102"/>
      <c r="G147" s="204" t="s">
        <v>1080</v>
      </c>
      <c r="H147" s="223"/>
      <c r="I147" s="66"/>
    </row>
    <row r="148" spans="2:9" ht="67.150000000000006" customHeight="1" x14ac:dyDescent="0.2">
      <c r="B148" s="183" t="s">
        <v>90</v>
      </c>
      <c r="C148" s="232"/>
      <c r="D148" s="92" t="s">
        <v>1081</v>
      </c>
      <c r="E148" s="124"/>
      <c r="F148" s="124"/>
      <c r="G148" s="206"/>
      <c r="H148" s="223"/>
      <c r="I148" s="121"/>
    </row>
    <row r="149" spans="2:9" ht="43.15" customHeight="1" x14ac:dyDescent="0.2">
      <c r="B149" s="94">
        <v>5.2</v>
      </c>
      <c r="C149" s="189"/>
      <c r="D149" s="189" t="s">
        <v>44</v>
      </c>
      <c r="E149" s="87">
        <v>6</v>
      </c>
      <c r="F149" s="82"/>
      <c r="G149" s="186"/>
      <c r="H149" s="186"/>
      <c r="I149" s="66"/>
    </row>
    <row r="150" spans="2:9" ht="15.75" x14ac:dyDescent="0.2">
      <c r="B150" s="183" t="s">
        <v>132</v>
      </c>
      <c r="C150" s="232"/>
      <c r="D150" s="191" t="s">
        <v>1129</v>
      </c>
      <c r="E150" s="183">
        <v>6</v>
      </c>
      <c r="F150" s="182"/>
      <c r="G150" s="185"/>
      <c r="H150" s="224"/>
      <c r="I150" s="98"/>
    </row>
    <row r="151" spans="2:9" ht="43.5" customHeight="1" x14ac:dyDescent="0.2">
      <c r="B151" s="183" t="s">
        <v>85</v>
      </c>
      <c r="C151" s="232"/>
      <c r="D151" s="185" t="s">
        <v>1134</v>
      </c>
      <c r="E151" s="88"/>
      <c r="F151" s="139"/>
      <c r="G151" s="204" t="s">
        <v>1085</v>
      </c>
      <c r="H151" s="231"/>
      <c r="I151" s="98"/>
    </row>
    <row r="152" spans="2:9" ht="48" customHeight="1" x14ac:dyDescent="0.2">
      <c r="B152" s="183" t="s">
        <v>88</v>
      </c>
      <c r="C152" s="232"/>
      <c r="D152" s="185" t="s">
        <v>106</v>
      </c>
      <c r="E152" s="183"/>
      <c r="F152" s="182"/>
      <c r="G152" s="208"/>
      <c r="H152" s="231"/>
      <c r="I152" s="98"/>
    </row>
    <row r="153" spans="2:9" ht="78.400000000000006" customHeight="1" x14ac:dyDescent="0.2">
      <c r="B153" s="183" t="s">
        <v>90</v>
      </c>
      <c r="C153" s="232"/>
      <c r="D153" s="185" t="s">
        <v>1082</v>
      </c>
      <c r="E153" s="88"/>
      <c r="F153" s="139"/>
      <c r="G153" s="208"/>
      <c r="H153" s="231"/>
      <c r="I153" s="98"/>
    </row>
    <row r="154" spans="2:9" ht="47.65" customHeight="1" x14ac:dyDescent="0.2">
      <c r="B154" s="183" t="s">
        <v>107</v>
      </c>
      <c r="C154" s="232"/>
      <c r="D154" s="185" t="s">
        <v>1083</v>
      </c>
      <c r="E154" s="183"/>
      <c r="F154" s="182"/>
      <c r="G154" s="208"/>
      <c r="H154" s="231"/>
      <c r="I154" s="98"/>
    </row>
    <row r="155" spans="2:9" ht="55.15" customHeight="1" x14ac:dyDescent="0.2">
      <c r="B155" s="183" t="s">
        <v>90</v>
      </c>
      <c r="C155" s="232"/>
      <c r="D155" s="185" t="s">
        <v>1084</v>
      </c>
      <c r="E155" s="88"/>
      <c r="F155" s="139"/>
      <c r="G155" s="209"/>
      <c r="H155" s="225"/>
      <c r="I155" s="121"/>
    </row>
    <row r="156" spans="2:9" ht="15.75" x14ac:dyDescent="0.2">
      <c r="B156" s="94">
        <v>5.3</v>
      </c>
      <c r="C156" s="232"/>
      <c r="D156" s="122" t="s">
        <v>108</v>
      </c>
      <c r="E156" s="94">
        <f>SUM(E157,E159)</f>
        <v>5</v>
      </c>
      <c r="F156" s="123"/>
      <c r="G156" s="186" t="s">
        <v>962</v>
      </c>
      <c r="H156" s="185"/>
      <c r="I156" s="66"/>
    </row>
    <row r="157" spans="2:9" ht="72.400000000000006" customHeight="1" x14ac:dyDescent="0.2">
      <c r="B157" s="183" t="s">
        <v>133</v>
      </c>
      <c r="C157" s="232"/>
      <c r="D157" s="185" t="s">
        <v>1097</v>
      </c>
      <c r="E157" s="88">
        <v>3</v>
      </c>
      <c r="F157" s="139"/>
      <c r="G157" s="204" t="s">
        <v>1087</v>
      </c>
      <c r="H157" s="224"/>
      <c r="I157" s="66"/>
    </row>
    <row r="158" spans="2:9" ht="52.5" customHeight="1" x14ac:dyDescent="0.2">
      <c r="B158" s="183" t="s">
        <v>85</v>
      </c>
      <c r="C158" s="189"/>
      <c r="D158" s="185" t="s">
        <v>1098</v>
      </c>
      <c r="E158" s="87"/>
      <c r="F158" s="82"/>
      <c r="G158" s="208"/>
      <c r="H158" s="231"/>
      <c r="I158" s="66"/>
    </row>
    <row r="159" spans="2:9" ht="60" customHeight="1" x14ac:dyDescent="0.2">
      <c r="B159" s="183" t="s">
        <v>974</v>
      </c>
      <c r="C159" s="186"/>
      <c r="D159" s="185" t="s">
        <v>1086</v>
      </c>
      <c r="E159" s="88">
        <v>2</v>
      </c>
      <c r="F159" s="139"/>
      <c r="G159" s="208"/>
      <c r="H159" s="231"/>
      <c r="I159" s="66"/>
    </row>
    <row r="160" spans="2:9" ht="55.15" customHeight="1" x14ac:dyDescent="0.2">
      <c r="B160" s="183" t="s">
        <v>85</v>
      </c>
      <c r="C160" s="186"/>
      <c r="D160" s="185" t="s">
        <v>1088</v>
      </c>
      <c r="E160" s="88"/>
      <c r="F160" s="139"/>
      <c r="G160" s="208"/>
      <c r="H160" s="231"/>
      <c r="I160" s="66"/>
    </row>
    <row r="161" spans="2:9" ht="57.4" customHeight="1" x14ac:dyDescent="0.2">
      <c r="B161" s="183" t="s">
        <v>88</v>
      </c>
      <c r="C161" s="189"/>
      <c r="D161" s="185" t="s">
        <v>1089</v>
      </c>
      <c r="E161" s="87"/>
      <c r="F161" s="82"/>
      <c r="G161" s="209"/>
      <c r="H161" s="225"/>
      <c r="I161" s="66"/>
    </row>
    <row r="162" spans="2:9" ht="15.75" x14ac:dyDescent="0.2">
      <c r="B162" s="94">
        <v>5.4</v>
      </c>
      <c r="C162" s="186"/>
      <c r="D162" s="82" t="s">
        <v>46</v>
      </c>
      <c r="E162" s="108">
        <v>4</v>
      </c>
      <c r="F162" s="124"/>
      <c r="G162" s="185"/>
      <c r="H162" s="186"/>
      <c r="I162" s="66"/>
    </row>
    <row r="163" spans="2:9" ht="42" customHeight="1" x14ac:dyDescent="0.2">
      <c r="B163" s="183" t="s">
        <v>56</v>
      </c>
      <c r="C163" s="189"/>
      <c r="D163" s="185" t="s">
        <v>1090</v>
      </c>
      <c r="E163" s="88">
        <v>1</v>
      </c>
      <c r="F163" s="82"/>
      <c r="G163" s="204" t="s">
        <v>109</v>
      </c>
      <c r="H163" s="224"/>
      <c r="I163" s="66"/>
    </row>
    <row r="164" spans="2:9" ht="49.5" customHeight="1" x14ac:dyDescent="0.2">
      <c r="B164" s="183" t="s">
        <v>346</v>
      </c>
      <c r="C164" s="186"/>
      <c r="D164" s="92" t="s">
        <v>1091</v>
      </c>
      <c r="E164" s="183">
        <v>1</v>
      </c>
      <c r="F164" s="185"/>
      <c r="G164" s="208"/>
      <c r="H164" s="231"/>
      <c r="I164" s="66"/>
    </row>
    <row r="165" spans="2:9" ht="38.65" customHeight="1" x14ac:dyDescent="0.2">
      <c r="B165" s="183" t="s">
        <v>975</v>
      </c>
      <c r="C165" s="125"/>
      <c r="D165" s="92" t="s">
        <v>1092</v>
      </c>
      <c r="E165" s="176">
        <v>1</v>
      </c>
      <c r="F165" s="179"/>
      <c r="G165" s="208"/>
      <c r="H165" s="231"/>
      <c r="I165" s="66"/>
    </row>
    <row r="166" spans="2:9" ht="45" customHeight="1" x14ac:dyDescent="0.2">
      <c r="B166" s="183" t="s">
        <v>1126</v>
      </c>
      <c r="C166" s="126"/>
      <c r="D166" s="92" t="s">
        <v>1093</v>
      </c>
      <c r="E166" s="183">
        <v>1</v>
      </c>
      <c r="F166" s="185"/>
      <c r="G166" s="209"/>
      <c r="H166" s="225"/>
      <c r="I166" s="66"/>
    </row>
    <row r="167" spans="2:9" ht="45" customHeight="1" x14ac:dyDescent="0.2">
      <c r="B167" s="94">
        <v>5.5</v>
      </c>
      <c r="C167" s="185"/>
      <c r="D167" s="189" t="s">
        <v>559</v>
      </c>
      <c r="E167" s="94">
        <v>2</v>
      </c>
      <c r="F167" s="185"/>
      <c r="G167" s="181"/>
      <c r="H167" s="177"/>
      <c r="I167" s="66"/>
    </row>
    <row r="168" spans="2:9" ht="197.45" customHeight="1" x14ac:dyDescent="0.2">
      <c r="B168" s="183" t="s">
        <v>140</v>
      </c>
      <c r="C168" s="185"/>
      <c r="D168" s="92" t="s">
        <v>1099</v>
      </c>
      <c r="E168" s="183"/>
      <c r="F168" s="182"/>
      <c r="G168" s="175" t="s">
        <v>1100</v>
      </c>
      <c r="H168" s="177"/>
      <c r="I168" s="66"/>
    </row>
    <row r="169" spans="2:9" ht="40.5" customHeight="1" x14ac:dyDescent="0.2">
      <c r="B169" s="94">
        <v>5.6</v>
      </c>
      <c r="C169" s="185"/>
      <c r="D169" s="189" t="s">
        <v>963</v>
      </c>
      <c r="E169" s="94">
        <v>1</v>
      </c>
      <c r="F169" s="185"/>
      <c r="G169" s="181"/>
      <c r="H169" s="177"/>
      <c r="I169" s="66"/>
    </row>
    <row r="170" spans="2:9" ht="99.4" customHeight="1" x14ac:dyDescent="0.2">
      <c r="B170" s="183" t="s">
        <v>327</v>
      </c>
      <c r="C170" s="185"/>
      <c r="D170" s="92" t="s">
        <v>1157</v>
      </c>
      <c r="E170" s="183"/>
      <c r="F170" s="182"/>
      <c r="G170" s="204" t="s">
        <v>965</v>
      </c>
      <c r="H170" s="177"/>
      <c r="I170" s="66"/>
    </row>
    <row r="171" spans="2:9" ht="67.5" customHeight="1" x14ac:dyDescent="0.2">
      <c r="B171" s="183" t="s">
        <v>85</v>
      </c>
      <c r="C171" s="185"/>
      <c r="D171" s="185" t="s">
        <v>1101</v>
      </c>
      <c r="E171" s="94"/>
      <c r="F171" s="185"/>
      <c r="G171" s="205"/>
      <c r="H171" s="177"/>
      <c r="I171" s="66"/>
    </row>
    <row r="172" spans="2:9" ht="73.900000000000006" customHeight="1" x14ac:dyDescent="0.2">
      <c r="B172" s="183" t="s">
        <v>88</v>
      </c>
      <c r="C172" s="185"/>
      <c r="D172" s="92" t="s">
        <v>964</v>
      </c>
      <c r="E172" s="183"/>
      <c r="F172" s="182"/>
      <c r="G172" s="206"/>
      <c r="H172" s="177"/>
      <c r="I172" s="66"/>
    </row>
    <row r="173" spans="2:9" ht="49.15" customHeight="1" x14ac:dyDescent="0.2">
      <c r="B173" s="94">
        <v>5.7</v>
      </c>
      <c r="C173" s="189"/>
      <c r="D173" s="155" t="s">
        <v>47</v>
      </c>
      <c r="E173" s="94">
        <v>10</v>
      </c>
      <c r="F173" s="182"/>
      <c r="G173" s="190" t="s">
        <v>110</v>
      </c>
      <c r="H173" s="177"/>
      <c r="I173" s="4"/>
    </row>
    <row r="174" spans="2:9" ht="96.6" customHeight="1" x14ac:dyDescent="0.2">
      <c r="B174" s="94" t="s">
        <v>90</v>
      </c>
      <c r="C174" s="185"/>
      <c r="D174" s="92" t="s">
        <v>1094</v>
      </c>
      <c r="E174" s="183"/>
      <c r="F174" s="139"/>
      <c r="G174" s="205" t="s">
        <v>1095</v>
      </c>
      <c r="H174" s="185"/>
      <c r="I174" s="4"/>
    </row>
    <row r="175" spans="2:9" ht="15.75" x14ac:dyDescent="0.2">
      <c r="B175" s="183" t="s">
        <v>338</v>
      </c>
      <c r="C175" s="192"/>
      <c r="D175" s="102" t="s">
        <v>48</v>
      </c>
      <c r="E175" s="88"/>
      <c r="F175" s="185"/>
      <c r="G175" s="205"/>
      <c r="H175" s="224"/>
      <c r="I175" s="4"/>
    </row>
    <row r="176" spans="2:9" ht="91.9" customHeight="1" x14ac:dyDescent="0.2">
      <c r="B176" s="183" t="s">
        <v>85</v>
      </c>
      <c r="C176" s="189"/>
      <c r="D176" s="92" t="s">
        <v>111</v>
      </c>
      <c r="E176" s="183"/>
      <c r="F176" s="81"/>
      <c r="G176" s="205"/>
      <c r="H176" s="231"/>
      <c r="I176" s="4"/>
    </row>
    <row r="177" spans="2:9" ht="15.75" x14ac:dyDescent="0.2">
      <c r="B177" s="183" t="s">
        <v>369</v>
      </c>
      <c r="C177" s="127"/>
      <c r="D177" s="92" t="s">
        <v>49</v>
      </c>
      <c r="E177" s="86"/>
      <c r="F177" s="82"/>
      <c r="G177" s="205"/>
      <c r="H177" s="231"/>
      <c r="I177" s="4"/>
    </row>
    <row r="178" spans="2:9" ht="81" customHeight="1" x14ac:dyDescent="0.2">
      <c r="B178" s="183" t="s">
        <v>85</v>
      </c>
      <c r="C178" s="189"/>
      <c r="D178" s="92" t="s">
        <v>112</v>
      </c>
      <c r="E178" s="87"/>
      <c r="F178" s="116"/>
      <c r="G178" s="206"/>
      <c r="H178" s="225"/>
      <c r="I178" s="4"/>
    </row>
    <row r="179" spans="2:9" ht="49.5" customHeight="1" x14ac:dyDescent="0.2">
      <c r="B179" s="117">
        <v>5.8</v>
      </c>
      <c r="C179" s="185"/>
      <c r="D179" s="189" t="s">
        <v>1130</v>
      </c>
      <c r="E179" s="117">
        <v>10</v>
      </c>
      <c r="F179" s="82"/>
      <c r="G179" s="185"/>
      <c r="H179" s="127"/>
      <c r="I179" s="4"/>
    </row>
    <row r="180" spans="2:9" ht="52.5" customHeight="1" x14ac:dyDescent="0.2">
      <c r="B180" s="183" t="s">
        <v>976</v>
      </c>
      <c r="C180" s="185"/>
      <c r="D180" s="185" t="s">
        <v>50</v>
      </c>
      <c r="E180" s="87"/>
      <c r="F180" s="182"/>
      <c r="G180" s="204" t="s">
        <v>968</v>
      </c>
      <c r="H180" s="224"/>
      <c r="I180" s="4"/>
    </row>
    <row r="181" spans="2:9" ht="119.65" customHeight="1" x14ac:dyDescent="0.2">
      <c r="B181" s="183" t="s">
        <v>85</v>
      </c>
      <c r="C181" s="189"/>
      <c r="D181" s="185" t="s">
        <v>113</v>
      </c>
      <c r="E181" s="183"/>
      <c r="F181" s="139"/>
      <c r="G181" s="205"/>
      <c r="H181" s="231"/>
      <c r="I181" s="4"/>
    </row>
    <row r="182" spans="2:9" ht="15.75" x14ac:dyDescent="0.2">
      <c r="B182" s="183" t="s">
        <v>977</v>
      </c>
      <c r="C182" s="185"/>
      <c r="D182" s="191" t="s">
        <v>51</v>
      </c>
      <c r="E182" s="88"/>
      <c r="F182" s="82"/>
      <c r="G182" s="205"/>
      <c r="H182" s="231"/>
      <c r="I182" s="4"/>
    </row>
    <row r="183" spans="2:9" ht="175.9" customHeight="1" x14ac:dyDescent="0.2">
      <c r="B183" s="183" t="s">
        <v>85</v>
      </c>
      <c r="C183" s="185"/>
      <c r="D183" s="185" t="s">
        <v>114</v>
      </c>
      <c r="E183" s="87"/>
      <c r="F183" s="182"/>
      <c r="G183" s="206"/>
      <c r="H183" s="225"/>
      <c r="I183" s="4"/>
    </row>
    <row r="184" spans="2:9" ht="19.899999999999999" customHeight="1" x14ac:dyDescent="0.2">
      <c r="B184" s="94">
        <v>5.9</v>
      </c>
      <c r="C184" s="189"/>
      <c r="D184" s="189" t="s">
        <v>1128</v>
      </c>
      <c r="E184" s="94">
        <f>SUM(E185,E189)</f>
        <v>10</v>
      </c>
      <c r="F184" s="139"/>
      <c r="G184" s="192"/>
      <c r="H184" s="185"/>
      <c r="I184" s="4"/>
    </row>
    <row r="185" spans="2:9" ht="55.5" customHeight="1" x14ac:dyDescent="0.2">
      <c r="B185" s="183" t="s">
        <v>978</v>
      </c>
      <c r="C185" s="185"/>
      <c r="D185" s="185" t="s">
        <v>1102</v>
      </c>
      <c r="E185" s="88">
        <v>5</v>
      </c>
      <c r="F185" s="128"/>
      <c r="G185" s="204" t="s">
        <v>1000</v>
      </c>
      <c r="H185" s="224"/>
      <c r="I185" s="4"/>
    </row>
    <row r="186" spans="2:9" ht="56.65" customHeight="1" x14ac:dyDescent="0.2">
      <c r="B186" s="183" t="s">
        <v>85</v>
      </c>
      <c r="C186" s="185"/>
      <c r="D186" s="185" t="s">
        <v>1001</v>
      </c>
      <c r="E186" s="107"/>
      <c r="F186" s="191"/>
      <c r="G186" s="205"/>
      <c r="H186" s="231"/>
      <c r="I186" s="4"/>
    </row>
    <row r="187" spans="2:9" ht="79.900000000000006" customHeight="1" x14ac:dyDescent="0.2">
      <c r="B187" s="183" t="s">
        <v>88</v>
      </c>
      <c r="C187" s="185"/>
      <c r="D187" s="185" t="s">
        <v>1002</v>
      </c>
      <c r="E187" s="88"/>
      <c r="F187" s="182"/>
      <c r="G187" s="205"/>
      <c r="H187" s="231"/>
      <c r="I187" s="4"/>
    </row>
    <row r="188" spans="2:9" ht="84" customHeight="1" x14ac:dyDescent="0.2">
      <c r="B188" s="183" t="s">
        <v>107</v>
      </c>
      <c r="C188" s="185"/>
      <c r="D188" s="185" t="s">
        <v>1003</v>
      </c>
      <c r="E188" s="88"/>
      <c r="F188" s="182"/>
      <c r="G188" s="206"/>
      <c r="H188" s="225"/>
      <c r="I188" s="4"/>
    </row>
    <row r="189" spans="2:9" ht="24.4" customHeight="1" x14ac:dyDescent="0.2">
      <c r="B189" s="158" t="s">
        <v>1127</v>
      </c>
      <c r="C189" s="192"/>
      <c r="D189" s="185" t="s">
        <v>969</v>
      </c>
      <c r="E189" s="183">
        <v>5</v>
      </c>
      <c r="F189" s="139"/>
      <c r="G189" s="129"/>
      <c r="H189" s="176"/>
      <c r="I189" s="4"/>
    </row>
    <row r="190" spans="2:9" ht="51" customHeight="1" x14ac:dyDescent="0.2">
      <c r="B190" s="183" t="s">
        <v>85</v>
      </c>
      <c r="C190" s="189"/>
      <c r="D190" s="185" t="s">
        <v>1004</v>
      </c>
      <c r="E190" s="185"/>
      <c r="F190" s="81"/>
      <c r="G190" s="204" t="s">
        <v>1006</v>
      </c>
      <c r="H190" s="231"/>
      <c r="I190" s="4"/>
    </row>
    <row r="191" spans="2:9" ht="70.900000000000006" customHeight="1" x14ac:dyDescent="0.2">
      <c r="B191" s="183" t="s">
        <v>88</v>
      </c>
      <c r="C191" s="183"/>
      <c r="D191" s="185" t="s">
        <v>1005</v>
      </c>
      <c r="E191" s="81"/>
      <c r="F191" s="82"/>
      <c r="G191" s="205"/>
      <c r="H191" s="231"/>
      <c r="I191" s="4"/>
    </row>
    <row r="192" spans="2:9" ht="89.65" customHeight="1" x14ac:dyDescent="0.2">
      <c r="B192" s="183" t="s">
        <v>107</v>
      </c>
      <c r="C192" s="183"/>
      <c r="D192" s="185" t="s">
        <v>970</v>
      </c>
      <c r="E192" s="82"/>
      <c r="F192" s="182"/>
      <c r="G192" s="206"/>
      <c r="H192" s="225"/>
      <c r="I192" s="4"/>
    </row>
    <row r="193" spans="2:9" ht="73.5" customHeight="1" x14ac:dyDescent="0.2">
      <c r="B193" s="130">
        <v>5.0999999999999996</v>
      </c>
      <c r="C193" s="192"/>
      <c r="D193" s="189" t="s">
        <v>52</v>
      </c>
      <c r="E193" s="94">
        <f>SUM(E194,E197)</f>
        <v>3</v>
      </c>
      <c r="F193" s="139"/>
      <c r="G193" s="129"/>
      <c r="H193" s="176"/>
      <c r="I193" s="4"/>
    </row>
    <row r="194" spans="2:9" ht="96.4" customHeight="1" x14ac:dyDescent="0.2">
      <c r="B194" s="183" t="s">
        <v>979</v>
      </c>
      <c r="C194" s="189"/>
      <c r="D194" s="185" t="s">
        <v>115</v>
      </c>
      <c r="E194" s="88">
        <v>2</v>
      </c>
      <c r="F194" s="81"/>
      <c r="G194" s="204" t="s">
        <v>545</v>
      </c>
      <c r="H194" s="231"/>
      <c r="I194" s="4"/>
    </row>
    <row r="195" spans="2:9" ht="61.9" customHeight="1" x14ac:dyDescent="0.2">
      <c r="B195" s="183" t="s">
        <v>85</v>
      </c>
      <c r="C195" s="183"/>
      <c r="D195" s="185" t="s">
        <v>116</v>
      </c>
      <c r="E195" s="81"/>
      <c r="F195" s="82"/>
      <c r="G195" s="205"/>
      <c r="H195" s="231"/>
      <c r="I195" s="4"/>
    </row>
    <row r="196" spans="2:9" ht="48" customHeight="1" x14ac:dyDescent="0.2">
      <c r="B196" s="183" t="s">
        <v>88</v>
      </c>
      <c r="C196" s="183"/>
      <c r="D196" s="185" t="s">
        <v>117</v>
      </c>
      <c r="E196" s="82"/>
      <c r="F196" s="182"/>
      <c r="G196" s="206"/>
      <c r="H196" s="225"/>
      <c r="I196" s="4"/>
    </row>
    <row r="197" spans="2:9" ht="61.5" customHeight="1" x14ac:dyDescent="0.2">
      <c r="B197" s="183" t="s">
        <v>980</v>
      </c>
      <c r="C197" s="183"/>
      <c r="D197" s="185" t="s">
        <v>118</v>
      </c>
      <c r="E197" s="183">
        <v>1</v>
      </c>
      <c r="F197" s="182"/>
      <c r="G197" s="204" t="s">
        <v>546</v>
      </c>
      <c r="H197" s="177"/>
      <c r="I197" s="4"/>
    </row>
    <row r="198" spans="2:9" ht="109.9" customHeight="1" x14ac:dyDescent="0.2">
      <c r="B198" s="183" t="s">
        <v>85</v>
      </c>
      <c r="C198" s="185"/>
      <c r="D198" s="185" t="s">
        <v>119</v>
      </c>
      <c r="E198" s="183"/>
      <c r="F198" s="182"/>
      <c r="G198" s="205"/>
      <c r="H198" s="177"/>
      <c r="I198" s="4"/>
    </row>
    <row r="199" spans="2:9" ht="84.4" customHeight="1" x14ac:dyDescent="0.2">
      <c r="B199" s="183" t="s">
        <v>88</v>
      </c>
      <c r="C199" s="185"/>
      <c r="D199" s="185" t="s">
        <v>120</v>
      </c>
      <c r="E199" s="183"/>
      <c r="F199" s="182"/>
      <c r="G199" s="206"/>
      <c r="H199" s="185"/>
      <c r="I199" s="4"/>
    </row>
    <row r="200" spans="2:9" ht="37.5" customHeight="1" x14ac:dyDescent="0.2">
      <c r="B200" s="94">
        <v>5.1100000000000003</v>
      </c>
      <c r="C200" s="189"/>
      <c r="D200" s="189" t="s">
        <v>53</v>
      </c>
      <c r="E200" s="94">
        <f>SUM(E201,E202,E203,E205,)</f>
        <v>4</v>
      </c>
      <c r="F200" s="182"/>
      <c r="G200" s="162"/>
      <c r="H200" s="185"/>
      <c r="I200" s="4"/>
    </row>
    <row r="201" spans="2:9" ht="61.5" customHeight="1" x14ac:dyDescent="0.2">
      <c r="B201" s="158" t="s">
        <v>981</v>
      </c>
      <c r="C201" s="185"/>
      <c r="D201" s="190" t="s">
        <v>996</v>
      </c>
      <c r="E201" s="183">
        <v>1</v>
      </c>
      <c r="F201" s="182"/>
      <c r="G201" s="131"/>
      <c r="H201" s="185"/>
      <c r="I201" s="4"/>
    </row>
    <row r="202" spans="2:9" ht="105.4" customHeight="1" x14ac:dyDescent="0.2">
      <c r="B202" s="183" t="s">
        <v>982</v>
      </c>
      <c r="C202" s="185"/>
      <c r="D202" s="190" t="s">
        <v>77</v>
      </c>
      <c r="E202" s="183">
        <v>1</v>
      </c>
      <c r="F202" s="182" t="s">
        <v>121</v>
      </c>
      <c r="G202" s="185"/>
      <c r="H202" s="176"/>
      <c r="I202" s="4"/>
    </row>
    <row r="203" spans="2:9" ht="58.9" customHeight="1" x14ac:dyDescent="0.2">
      <c r="B203" s="183" t="s">
        <v>997</v>
      </c>
      <c r="C203" s="185"/>
      <c r="D203" s="190" t="s">
        <v>78</v>
      </c>
      <c r="E203" s="88">
        <v>1</v>
      </c>
      <c r="F203" s="88"/>
      <c r="G203" s="204" t="s">
        <v>547</v>
      </c>
      <c r="H203" s="177"/>
      <c r="I203" s="4"/>
    </row>
    <row r="204" spans="2:9" ht="55.15" customHeight="1" x14ac:dyDescent="0.2">
      <c r="B204" s="183" t="s">
        <v>85</v>
      </c>
      <c r="C204" s="185"/>
      <c r="D204" s="190" t="s">
        <v>123</v>
      </c>
      <c r="E204" s="88"/>
      <c r="F204" s="88"/>
      <c r="G204" s="205"/>
      <c r="H204" s="140"/>
      <c r="I204" s="4"/>
    </row>
    <row r="205" spans="2:9" ht="37.9" customHeight="1" x14ac:dyDescent="0.2">
      <c r="B205" s="183" t="s">
        <v>998</v>
      </c>
      <c r="C205" s="189"/>
      <c r="D205" s="185" t="s">
        <v>122</v>
      </c>
      <c r="E205" s="88">
        <v>1</v>
      </c>
      <c r="F205" s="88"/>
      <c r="G205" s="206"/>
      <c r="H205" s="185"/>
      <c r="I205" s="4"/>
    </row>
    <row r="206" spans="2:9" ht="24" customHeight="1" x14ac:dyDescent="0.2">
      <c r="B206" s="85">
        <v>6</v>
      </c>
      <c r="C206" s="189"/>
      <c r="D206" s="192" t="s">
        <v>929</v>
      </c>
      <c r="E206" s="86">
        <f>SUM(E207,E212,E216,E219,E223)</f>
        <v>25</v>
      </c>
      <c r="F206" s="88"/>
      <c r="G206" s="175"/>
      <c r="H206" s="92"/>
      <c r="I206" s="4"/>
    </row>
    <row r="207" spans="2:9" ht="42" customHeight="1" x14ac:dyDescent="0.2">
      <c r="B207" s="94">
        <v>6.1</v>
      </c>
      <c r="C207" s="186"/>
      <c r="D207" s="107" t="s">
        <v>124</v>
      </c>
      <c r="E207" s="87">
        <v>5</v>
      </c>
      <c r="F207" s="82"/>
      <c r="G207" s="185"/>
      <c r="H207" s="176" t="s">
        <v>160</v>
      </c>
      <c r="I207" s="4"/>
    </row>
    <row r="208" spans="2:9" ht="94.9" customHeight="1" x14ac:dyDescent="0.2">
      <c r="B208" s="183" t="s">
        <v>58</v>
      </c>
      <c r="C208" s="189"/>
      <c r="D208" s="182" t="s">
        <v>125</v>
      </c>
      <c r="E208" s="87"/>
      <c r="F208" s="185"/>
      <c r="G208" s="204" t="s">
        <v>548</v>
      </c>
      <c r="H208" s="178"/>
      <c r="I208" s="4"/>
    </row>
    <row r="209" spans="2:9" ht="29.65" customHeight="1" x14ac:dyDescent="0.2">
      <c r="B209" s="183"/>
      <c r="C209" s="159"/>
      <c r="D209" s="116" t="s">
        <v>127</v>
      </c>
      <c r="E209" s="183"/>
      <c r="F209" s="185"/>
      <c r="G209" s="205"/>
      <c r="H209" s="178"/>
      <c r="I209" s="4"/>
    </row>
    <row r="210" spans="2:9" ht="15.75" x14ac:dyDescent="0.2">
      <c r="B210" s="183"/>
      <c r="C210" s="132"/>
      <c r="D210" s="191" t="s">
        <v>54</v>
      </c>
      <c r="E210" s="183"/>
      <c r="F210" s="185"/>
      <c r="G210" s="205"/>
      <c r="H210" s="177"/>
      <c r="I210" s="4"/>
    </row>
    <row r="211" spans="2:9" ht="44.65" customHeight="1" x14ac:dyDescent="0.2">
      <c r="B211" s="183"/>
      <c r="C211" s="133"/>
      <c r="D211" s="185" t="s">
        <v>128</v>
      </c>
      <c r="E211" s="183"/>
      <c r="F211" s="6"/>
      <c r="G211" s="205"/>
      <c r="H211" s="185"/>
      <c r="I211" s="4"/>
    </row>
    <row r="212" spans="2:9" ht="47.65" customHeight="1" x14ac:dyDescent="0.2">
      <c r="B212" s="94">
        <v>6.2</v>
      </c>
      <c r="C212" s="186"/>
      <c r="D212" s="189" t="s">
        <v>54</v>
      </c>
      <c r="E212" s="87">
        <v>5</v>
      </c>
      <c r="F212" s="182"/>
      <c r="G212" s="185"/>
      <c r="H212" s="176"/>
      <c r="I212" s="4"/>
    </row>
    <row r="213" spans="2:9" ht="70.150000000000006" customHeight="1" x14ac:dyDescent="0.2">
      <c r="B213" s="183" t="s">
        <v>149</v>
      </c>
      <c r="C213" s="186"/>
      <c r="D213" s="182" t="s">
        <v>129</v>
      </c>
      <c r="E213" s="183">
        <v>5</v>
      </c>
      <c r="F213" s="182"/>
      <c r="G213" s="204" t="s">
        <v>971</v>
      </c>
      <c r="H213" s="231" t="s">
        <v>160</v>
      </c>
      <c r="I213" s="4"/>
    </row>
    <row r="214" spans="2:9" ht="57" customHeight="1" x14ac:dyDescent="0.2">
      <c r="B214" s="183" t="s">
        <v>90</v>
      </c>
      <c r="C214" s="189"/>
      <c r="D214" s="182" t="s">
        <v>130</v>
      </c>
      <c r="E214" s="183"/>
      <c r="F214" s="182"/>
      <c r="G214" s="205"/>
      <c r="H214" s="231"/>
      <c r="I214" s="4"/>
    </row>
    <row r="215" spans="2:9" ht="50.65" customHeight="1" x14ac:dyDescent="0.2">
      <c r="B215" s="183" t="s">
        <v>90</v>
      </c>
      <c r="C215" s="189"/>
      <c r="D215" s="182" t="s">
        <v>131</v>
      </c>
      <c r="E215" s="183"/>
      <c r="F215" s="139"/>
      <c r="G215" s="206"/>
      <c r="H215" s="225"/>
      <c r="I215" s="4"/>
    </row>
    <row r="216" spans="2:9" ht="40.5" customHeight="1" x14ac:dyDescent="0.2">
      <c r="B216" s="94">
        <v>6.3</v>
      </c>
      <c r="C216" s="186"/>
      <c r="D216" s="189" t="s">
        <v>995</v>
      </c>
      <c r="E216" s="87">
        <v>5</v>
      </c>
      <c r="F216" s="185"/>
      <c r="G216" s="160"/>
      <c r="H216" s="176"/>
      <c r="I216" s="4"/>
    </row>
    <row r="217" spans="2:9" ht="69" customHeight="1" x14ac:dyDescent="0.2">
      <c r="B217" s="183" t="s">
        <v>152</v>
      </c>
      <c r="C217" s="189"/>
      <c r="D217" s="185" t="s">
        <v>1178</v>
      </c>
      <c r="E217" s="183">
        <v>5</v>
      </c>
      <c r="F217" s="82"/>
      <c r="G217" s="204" t="s">
        <v>1179</v>
      </c>
      <c r="H217" s="224"/>
      <c r="I217" s="4"/>
    </row>
    <row r="218" spans="2:9" ht="74.650000000000006" customHeight="1" x14ac:dyDescent="0.2">
      <c r="B218" s="183" t="s">
        <v>90</v>
      </c>
      <c r="C218" s="186"/>
      <c r="D218" s="185" t="s">
        <v>1180</v>
      </c>
      <c r="E218" s="87"/>
      <c r="F218" s="185"/>
      <c r="G218" s="206"/>
      <c r="H218" s="225"/>
      <c r="I218" s="4"/>
    </row>
    <row r="219" spans="2:9" ht="33" customHeight="1" x14ac:dyDescent="0.2">
      <c r="B219" s="94">
        <v>6.4</v>
      </c>
      <c r="D219" s="93" t="s">
        <v>134</v>
      </c>
      <c r="E219" s="87">
        <v>5</v>
      </c>
      <c r="F219" s="185"/>
      <c r="G219" s="140"/>
      <c r="H219" s="176"/>
      <c r="I219" s="4"/>
    </row>
    <row r="220" spans="2:9" ht="31.5" customHeight="1" x14ac:dyDescent="0.2">
      <c r="B220" s="183" t="s">
        <v>983</v>
      </c>
      <c r="C220" s="4"/>
      <c r="D220" s="95" t="s">
        <v>135</v>
      </c>
      <c r="E220" s="183">
        <v>5</v>
      </c>
      <c r="F220" s="92"/>
      <c r="G220" s="204" t="s">
        <v>549</v>
      </c>
      <c r="H220" s="224"/>
      <c r="I220" s="4"/>
    </row>
    <row r="221" spans="2:9" ht="18.399999999999999" customHeight="1" x14ac:dyDescent="0.2">
      <c r="B221" s="176" t="s">
        <v>85</v>
      </c>
      <c r="C221" s="4"/>
      <c r="D221" s="95" t="s">
        <v>136</v>
      </c>
      <c r="E221" s="176"/>
      <c r="F221" s="4"/>
      <c r="G221" s="205"/>
      <c r="H221" s="231"/>
      <c r="I221" s="4"/>
    </row>
    <row r="222" spans="2:9" ht="66.400000000000006" customHeight="1" x14ac:dyDescent="0.2">
      <c r="B222" s="161" t="s">
        <v>88</v>
      </c>
      <c r="C222" s="4"/>
      <c r="D222" s="95" t="s">
        <v>137</v>
      </c>
      <c r="E222" s="183"/>
      <c r="F222" s="4"/>
      <c r="G222" s="206"/>
      <c r="H222" s="225"/>
      <c r="I222" s="4"/>
    </row>
    <row r="223" spans="2:9" ht="34.5" customHeight="1" x14ac:dyDescent="0.2">
      <c r="B223" s="94">
        <v>6.5</v>
      </c>
      <c r="C223" s="4"/>
      <c r="D223" s="93" t="s">
        <v>55</v>
      </c>
      <c r="E223" s="94">
        <f>SUM(E224,E227)</f>
        <v>5</v>
      </c>
      <c r="F223" s="4"/>
      <c r="G223" s="175"/>
      <c r="H223" s="176"/>
      <c r="I223" s="4"/>
    </row>
    <row r="224" spans="2:9" ht="27.4" customHeight="1" x14ac:dyDescent="0.2">
      <c r="B224" s="88" t="s">
        <v>984</v>
      </c>
      <c r="C224" s="4"/>
      <c r="D224" s="95" t="s">
        <v>138</v>
      </c>
      <c r="E224" s="183">
        <v>3</v>
      </c>
      <c r="F224" s="4"/>
      <c r="G224" s="207" t="s">
        <v>550</v>
      </c>
      <c r="H224" s="178"/>
      <c r="I224" s="4"/>
    </row>
    <row r="225" spans="2:9" ht="15.75" x14ac:dyDescent="0.2">
      <c r="B225" s="88" t="s">
        <v>85</v>
      </c>
      <c r="C225" s="4"/>
      <c r="D225" s="95" t="s">
        <v>139</v>
      </c>
      <c r="E225" s="145"/>
      <c r="F225" s="4"/>
      <c r="G225" s="208"/>
      <c r="H225" s="177"/>
      <c r="I225" s="4"/>
    </row>
    <row r="226" spans="2:9" ht="52.5" customHeight="1" x14ac:dyDescent="0.2">
      <c r="B226" s="88" t="s">
        <v>88</v>
      </c>
      <c r="C226" s="4"/>
      <c r="D226" s="95" t="s">
        <v>141</v>
      </c>
      <c r="E226" s="145"/>
      <c r="F226" s="4"/>
      <c r="G226" s="209"/>
      <c r="H226" s="185"/>
      <c r="I226" s="4"/>
    </row>
    <row r="227" spans="2:9" ht="51" customHeight="1" x14ac:dyDescent="0.2">
      <c r="B227" s="134" t="s">
        <v>985</v>
      </c>
      <c r="C227" s="4"/>
      <c r="D227" s="95" t="s">
        <v>142</v>
      </c>
      <c r="E227" s="183">
        <v>2</v>
      </c>
      <c r="F227" s="4"/>
      <c r="G227" s="89"/>
      <c r="H227" s="183"/>
      <c r="I227" s="4"/>
    </row>
    <row r="228" spans="2:9" ht="47.45" customHeight="1" x14ac:dyDescent="0.2">
      <c r="B228" s="88" t="s">
        <v>85</v>
      </c>
      <c r="C228" s="4"/>
      <c r="D228" s="95" t="s">
        <v>143</v>
      </c>
      <c r="E228" s="145"/>
      <c r="F228" s="4"/>
      <c r="G228" s="204" t="s">
        <v>972</v>
      </c>
      <c r="H228" s="183"/>
      <c r="I228" s="4"/>
    </row>
    <row r="229" spans="2:9" ht="65.45" customHeight="1" x14ac:dyDescent="0.2">
      <c r="B229" s="88" t="s">
        <v>88</v>
      </c>
      <c r="C229" s="4"/>
      <c r="D229" s="95" t="s">
        <v>144</v>
      </c>
      <c r="E229" s="145"/>
      <c r="F229" s="4"/>
      <c r="G229" s="206"/>
      <c r="H229" s="183"/>
      <c r="I229" s="4"/>
    </row>
    <row r="230" spans="2:9" ht="43.9" customHeight="1" x14ac:dyDescent="0.2">
      <c r="B230" s="85">
        <v>7</v>
      </c>
      <c r="C230" s="4"/>
      <c r="D230" s="91" t="s">
        <v>145</v>
      </c>
      <c r="E230" s="86">
        <f>SUM(E231,E238,E250)</f>
        <v>32</v>
      </c>
      <c r="F230" s="4"/>
      <c r="G230" s="190"/>
      <c r="H230" s="4"/>
      <c r="I230" s="4"/>
    </row>
    <row r="231" spans="2:9" ht="15.75" x14ac:dyDescent="0.2">
      <c r="B231" s="156">
        <v>7.1</v>
      </c>
      <c r="C231" s="4"/>
      <c r="D231" s="82" t="s">
        <v>57</v>
      </c>
      <c r="E231" s="87">
        <f>SUM(E232,E234,E236)</f>
        <v>5</v>
      </c>
      <c r="F231" s="4"/>
      <c r="G231" s="189"/>
      <c r="H231" s="4"/>
      <c r="I231" s="4"/>
    </row>
    <row r="232" spans="2:9" ht="44.65" customHeight="1" x14ac:dyDescent="0.25">
      <c r="B232" s="157" t="s">
        <v>501</v>
      </c>
      <c r="C232" s="4"/>
      <c r="D232" s="185" t="s">
        <v>59</v>
      </c>
      <c r="E232" s="135">
        <v>3</v>
      </c>
      <c r="F232" s="4"/>
      <c r="G232" s="204" t="s">
        <v>1161</v>
      </c>
      <c r="H232" s="4"/>
      <c r="I232" s="4"/>
    </row>
    <row r="233" spans="2:9" ht="46.9" customHeight="1" x14ac:dyDescent="0.25">
      <c r="B233" s="88" t="s">
        <v>85</v>
      </c>
      <c r="C233" s="4"/>
      <c r="D233" s="185" t="s">
        <v>1158</v>
      </c>
      <c r="E233" s="135"/>
      <c r="F233" s="4"/>
      <c r="G233" s="206"/>
      <c r="H233" s="4"/>
      <c r="I233" s="4"/>
    </row>
    <row r="234" spans="2:9" ht="56.65" customHeight="1" x14ac:dyDescent="0.2">
      <c r="B234" s="88" t="s">
        <v>502</v>
      </c>
      <c r="C234" s="4"/>
      <c r="D234" s="185" t="s">
        <v>1159</v>
      </c>
      <c r="E234" s="88">
        <v>1</v>
      </c>
      <c r="F234" s="4"/>
      <c r="G234" s="204" t="s">
        <v>551</v>
      </c>
      <c r="H234" s="4"/>
      <c r="I234" s="4"/>
    </row>
    <row r="235" spans="2:9" ht="123" customHeight="1" x14ac:dyDescent="0.2">
      <c r="B235" s="88" t="s">
        <v>85</v>
      </c>
      <c r="C235" s="4"/>
      <c r="D235" s="185" t="s">
        <v>1160</v>
      </c>
      <c r="E235" s="88"/>
      <c r="F235" s="4"/>
      <c r="G235" s="206"/>
      <c r="H235" s="194"/>
      <c r="I235" s="4"/>
    </row>
    <row r="236" spans="2:9" ht="15.75" x14ac:dyDescent="0.2">
      <c r="B236" s="88" t="s">
        <v>522</v>
      </c>
      <c r="C236" s="4"/>
      <c r="D236" s="191" t="s">
        <v>60</v>
      </c>
      <c r="E236" s="88">
        <v>1</v>
      </c>
      <c r="F236" s="4"/>
      <c r="G236" s="204" t="s">
        <v>1162</v>
      </c>
      <c r="H236" s="245"/>
      <c r="I236" s="4"/>
    </row>
    <row r="237" spans="2:9" ht="31.5" x14ac:dyDescent="0.2">
      <c r="B237" s="88" t="s">
        <v>85</v>
      </c>
      <c r="C237" s="4"/>
      <c r="D237" s="185" t="s">
        <v>146</v>
      </c>
      <c r="E237" s="88"/>
      <c r="F237" s="4"/>
      <c r="G237" s="206"/>
      <c r="H237" s="246"/>
      <c r="I237" s="4"/>
    </row>
    <row r="238" spans="2:9" ht="15.75" x14ac:dyDescent="0.2">
      <c r="B238" s="156">
        <v>7.2</v>
      </c>
      <c r="C238" s="4"/>
      <c r="D238" s="82" t="s">
        <v>61</v>
      </c>
      <c r="E238" s="87">
        <f>SUM(E239,E240,E241,E244,E246,E248)</f>
        <v>18</v>
      </c>
      <c r="F238" s="4"/>
      <c r="G238" s="4"/>
      <c r="H238" s="101"/>
      <c r="I238" s="4"/>
    </row>
    <row r="239" spans="2:9" ht="115.15" customHeight="1" x14ac:dyDescent="0.2">
      <c r="B239" s="88" t="s">
        <v>373</v>
      </c>
      <c r="C239" s="4"/>
      <c r="D239" s="185" t="s">
        <v>1181</v>
      </c>
      <c r="E239" s="88">
        <v>3</v>
      </c>
      <c r="F239" s="4"/>
      <c r="G239" s="101" t="s">
        <v>147</v>
      </c>
      <c r="H239" s="190" t="s">
        <v>161</v>
      </c>
      <c r="I239" s="4"/>
    </row>
    <row r="240" spans="2:9" ht="109.15" customHeight="1" x14ac:dyDescent="0.2">
      <c r="B240" s="88" t="s">
        <v>506</v>
      </c>
      <c r="C240" s="4"/>
      <c r="D240" s="185" t="s">
        <v>1182</v>
      </c>
      <c r="E240" s="88">
        <v>3</v>
      </c>
      <c r="F240" s="4"/>
      <c r="G240" s="190" t="s">
        <v>148</v>
      </c>
      <c r="H240" s="99" t="s">
        <v>161</v>
      </c>
      <c r="I240" s="4"/>
    </row>
    <row r="241" spans="2:9" ht="318.39999999999998" customHeight="1" x14ac:dyDescent="0.2">
      <c r="B241" s="88" t="s">
        <v>992</v>
      </c>
      <c r="C241" s="4"/>
      <c r="D241" s="185" t="s">
        <v>1163</v>
      </c>
      <c r="E241" s="88">
        <v>3</v>
      </c>
      <c r="F241" s="4"/>
      <c r="G241" s="190" t="s">
        <v>966</v>
      </c>
      <c r="H241" s="99" t="s">
        <v>161</v>
      </c>
      <c r="I241" s="4"/>
    </row>
    <row r="242" spans="2:9" ht="94.5" customHeight="1" x14ac:dyDescent="0.2">
      <c r="B242" s="88" t="s">
        <v>85</v>
      </c>
      <c r="C242" s="4"/>
      <c r="D242" s="185" t="s">
        <v>151</v>
      </c>
      <c r="E242" s="88"/>
      <c r="F242" s="4"/>
      <c r="G242" s="4"/>
      <c r="H242" s="4"/>
      <c r="I242" s="4"/>
    </row>
    <row r="243" spans="2:9" ht="49.5" customHeight="1" x14ac:dyDescent="0.2">
      <c r="B243" s="88" t="s">
        <v>88</v>
      </c>
      <c r="C243" s="4"/>
      <c r="D243" s="185" t="s">
        <v>150</v>
      </c>
      <c r="E243" s="88"/>
      <c r="F243" s="4"/>
      <c r="G243" s="4"/>
      <c r="H243" s="96"/>
      <c r="I243" s="4"/>
    </row>
    <row r="244" spans="2:9" ht="105.4" customHeight="1" x14ac:dyDescent="0.2">
      <c r="B244" s="88" t="s">
        <v>991</v>
      </c>
      <c r="C244" s="4"/>
      <c r="D244" s="185" t="s">
        <v>62</v>
      </c>
      <c r="E244" s="88">
        <v>3</v>
      </c>
      <c r="F244" s="4"/>
      <c r="G244" s="204" t="s">
        <v>1169</v>
      </c>
      <c r="H244" s="235" t="s">
        <v>162</v>
      </c>
      <c r="I244" s="4"/>
    </row>
    <row r="245" spans="2:9" ht="88.5" customHeight="1" x14ac:dyDescent="0.2">
      <c r="B245" s="88" t="s">
        <v>85</v>
      </c>
      <c r="C245" s="4"/>
      <c r="D245" s="182" t="s">
        <v>1164</v>
      </c>
      <c r="E245" s="88"/>
      <c r="F245" s="174"/>
      <c r="G245" s="206"/>
      <c r="H245" s="234"/>
      <c r="I245" s="4"/>
    </row>
    <row r="246" spans="2:9" ht="88.9" customHeight="1" x14ac:dyDescent="0.2">
      <c r="B246" s="88" t="s">
        <v>990</v>
      </c>
      <c r="C246" s="4"/>
      <c r="D246" s="182" t="s">
        <v>1105</v>
      </c>
      <c r="E246" s="88">
        <v>3</v>
      </c>
      <c r="F246" s="175"/>
      <c r="G246" s="204" t="s">
        <v>1170</v>
      </c>
      <c r="H246" s="235" t="s">
        <v>162</v>
      </c>
      <c r="I246" s="4"/>
    </row>
    <row r="247" spans="2:9" ht="76.5" customHeight="1" x14ac:dyDescent="0.2">
      <c r="B247" s="88" t="s">
        <v>85</v>
      </c>
      <c r="C247" s="4"/>
      <c r="D247" s="185" t="s">
        <v>1104</v>
      </c>
      <c r="E247" s="88"/>
      <c r="F247" s="4"/>
      <c r="G247" s="206"/>
      <c r="H247" s="235"/>
      <c r="I247" s="4"/>
    </row>
    <row r="248" spans="2:9" ht="138.4" customHeight="1" x14ac:dyDescent="0.2">
      <c r="B248" s="88" t="s">
        <v>989</v>
      </c>
      <c r="C248" s="4"/>
      <c r="D248" s="182" t="s">
        <v>1103</v>
      </c>
      <c r="E248" s="88">
        <v>3</v>
      </c>
      <c r="F248" s="4"/>
      <c r="G248" s="204" t="s">
        <v>967</v>
      </c>
      <c r="H248" s="235" t="s">
        <v>162</v>
      </c>
      <c r="I248" s="4"/>
    </row>
    <row r="249" spans="2:9" ht="54.6" customHeight="1" x14ac:dyDescent="0.2">
      <c r="B249" s="88" t="s">
        <v>85</v>
      </c>
      <c r="C249" s="4"/>
      <c r="D249" s="185" t="s">
        <v>1165</v>
      </c>
      <c r="E249" s="88"/>
      <c r="F249" s="4"/>
      <c r="G249" s="206"/>
      <c r="H249" s="234"/>
      <c r="I249" s="4"/>
    </row>
    <row r="250" spans="2:9" ht="15.75" x14ac:dyDescent="0.2">
      <c r="B250" s="87">
        <v>7.3</v>
      </c>
      <c r="C250" s="4"/>
      <c r="D250" s="82" t="s">
        <v>63</v>
      </c>
      <c r="E250" s="87">
        <f>SUM(E251,E254,E256)</f>
        <v>9</v>
      </c>
      <c r="F250" s="4"/>
      <c r="G250" s="4"/>
      <c r="H250" s="96"/>
      <c r="I250" s="4"/>
    </row>
    <row r="251" spans="2:9" ht="59.65" customHeight="1" x14ac:dyDescent="0.2">
      <c r="B251" s="88" t="s">
        <v>988</v>
      </c>
      <c r="C251" s="148"/>
      <c r="D251" s="182" t="s">
        <v>1166</v>
      </c>
      <c r="E251" s="88">
        <v>3</v>
      </c>
      <c r="F251" s="4"/>
      <c r="G251" s="204" t="s">
        <v>1171</v>
      </c>
      <c r="H251" s="235" t="s">
        <v>162</v>
      </c>
      <c r="I251" s="4"/>
    </row>
    <row r="252" spans="2:9" ht="31.5" customHeight="1" x14ac:dyDescent="0.2">
      <c r="B252" s="88" t="s">
        <v>85</v>
      </c>
      <c r="C252" s="4"/>
      <c r="D252" s="185" t="s">
        <v>1167</v>
      </c>
      <c r="E252" s="88"/>
      <c r="F252" s="148"/>
      <c r="G252" s="205"/>
      <c r="H252" s="235"/>
      <c r="I252" s="4"/>
    </row>
    <row r="253" spans="2:9" ht="61.15" customHeight="1" x14ac:dyDescent="0.2">
      <c r="B253" s="88" t="s">
        <v>88</v>
      </c>
      <c r="C253" s="4"/>
      <c r="D253" s="179" t="s">
        <v>1172</v>
      </c>
      <c r="E253" s="88"/>
      <c r="F253" s="4"/>
      <c r="G253" s="206"/>
      <c r="H253" s="234"/>
      <c r="I253" s="4"/>
    </row>
    <row r="254" spans="2:9" ht="56.65" customHeight="1" x14ac:dyDescent="0.2">
      <c r="B254" s="88" t="s">
        <v>987</v>
      </c>
      <c r="C254" s="4"/>
      <c r="D254" s="182" t="s">
        <v>153</v>
      </c>
      <c r="E254" s="88">
        <v>3</v>
      </c>
      <c r="F254" s="4"/>
      <c r="G254" s="204" t="s">
        <v>552</v>
      </c>
      <c r="H254" s="233" t="s">
        <v>162</v>
      </c>
      <c r="I254" s="148"/>
    </row>
    <row r="255" spans="2:9" ht="91.15" customHeight="1" x14ac:dyDescent="0.2">
      <c r="B255" s="88" t="s">
        <v>85</v>
      </c>
      <c r="C255" s="4"/>
      <c r="D255" s="182" t="s">
        <v>154</v>
      </c>
      <c r="E255" s="88"/>
      <c r="F255" s="4"/>
      <c r="G255" s="206"/>
      <c r="H255" s="234"/>
      <c r="I255" s="4"/>
    </row>
    <row r="256" spans="2:9" ht="79.900000000000006" customHeight="1" x14ac:dyDescent="0.2">
      <c r="B256" s="88" t="s">
        <v>986</v>
      </c>
      <c r="D256" s="182" t="s">
        <v>1168</v>
      </c>
      <c r="E256" s="88">
        <v>3</v>
      </c>
      <c r="F256" s="4"/>
      <c r="G256" s="204" t="s">
        <v>1173</v>
      </c>
      <c r="H256" s="241" t="s">
        <v>162</v>
      </c>
      <c r="I256" s="4"/>
    </row>
    <row r="257" spans="2:9" ht="70.900000000000006" customHeight="1" x14ac:dyDescent="0.2">
      <c r="B257" s="88" t="s">
        <v>88</v>
      </c>
      <c r="C257" s="4"/>
      <c r="D257" s="182" t="s">
        <v>155</v>
      </c>
      <c r="E257" s="88"/>
      <c r="F257" s="4"/>
      <c r="G257" s="206"/>
      <c r="H257" s="242"/>
      <c r="I257" s="4"/>
    </row>
  </sheetData>
  <mergeCells count="128">
    <mergeCell ref="G256:G257"/>
    <mergeCell ref="H256:H257"/>
    <mergeCell ref="D2:H2"/>
    <mergeCell ref="D3:H3"/>
    <mergeCell ref="D4:H4"/>
    <mergeCell ref="G236:G237"/>
    <mergeCell ref="H236:H237"/>
    <mergeCell ref="G248:G249"/>
    <mergeCell ref="H248:H249"/>
    <mergeCell ref="G251:G253"/>
    <mergeCell ref="H251:H253"/>
    <mergeCell ref="G194:G196"/>
    <mergeCell ref="H194:H196"/>
    <mergeCell ref="G197:G199"/>
    <mergeCell ref="G203:G205"/>
    <mergeCell ref="G208:G211"/>
    <mergeCell ref="G213:G215"/>
    <mergeCell ref="H213:H215"/>
    <mergeCell ref="H163:H166"/>
    <mergeCell ref="G170:G172"/>
    <mergeCell ref="G174:G178"/>
    <mergeCell ref="H175:H178"/>
    <mergeCell ref="G180:G183"/>
    <mergeCell ref="H180:H183"/>
    <mergeCell ref="C92:C94"/>
    <mergeCell ref="G92:G96"/>
    <mergeCell ref="H92:H98"/>
    <mergeCell ref="C95:C96"/>
    <mergeCell ref="I96:I97"/>
    <mergeCell ref="I139:I140"/>
    <mergeCell ref="I142:I143"/>
    <mergeCell ref="C147:C148"/>
    <mergeCell ref="G147:G148"/>
    <mergeCell ref="H147:H148"/>
    <mergeCell ref="G100:G102"/>
    <mergeCell ref="H100:H102"/>
    <mergeCell ref="C103:C104"/>
    <mergeCell ref="H103:H104"/>
    <mergeCell ref="G107:G108"/>
    <mergeCell ref="I109:I110"/>
    <mergeCell ref="C110:C111"/>
    <mergeCell ref="H110:H111"/>
    <mergeCell ref="C145:C146"/>
    <mergeCell ref="H145:H146"/>
    <mergeCell ref="C134:C135"/>
    <mergeCell ref="H134:H135"/>
    <mergeCell ref="C136:C143"/>
    <mergeCell ref="I136:I137"/>
    <mergeCell ref="B80:B83"/>
    <mergeCell ref="C80:C83"/>
    <mergeCell ref="D80:D83"/>
    <mergeCell ref="E80:E83"/>
    <mergeCell ref="F80:F83"/>
    <mergeCell ref="C84:C86"/>
    <mergeCell ref="I84:I85"/>
    <mergeCell ref="G85:G86"/>
    <mergeCell ref="H85:H86"/>
    <mergeCell ref="B34:B35"/>
    <mergeCell ref="I40:I41"/>
    <mergeCell ref="B42:B43"/>
    <mergeCell ref="C42:C43"/>
    <mergeCell ref="D42:D43"/>
    <mergeCell ref="E42:E43"/>
    <mergeCell ref="F42:F43"/>
    <mergeCell ref="G42:G43"/>
    <mergeCell ref="H40:H41"/>
    <mergeCell ref="H42:H43"/>
    <mergeCell ref="G254:G255"/>
    <mergeCell ref="H254:H255"/>
    <mergeCell ref="G244:G245"/>
    <mergeCell ref="H244:H245"/>
    <mergeCell ref="G246:G247"/>
    <mergeCell ref="H246:H247"/>
    <mergeCell ref="G232:G233"/>
    <mergeCell ref="G234:G235"/>
    <mergeCell ref="G220:G222"/>
    <mergeCell ref="H220:H222"/>
    <mergeCell ref="G224:G226"/>
    <mergeCell ref="G228:G229"/>
    <mergeCell ref="G217:G218"/>
    <mergeCell ref="H217:H218"/>
    <mergeCell ref="G185:G188"/>
    <mergeCell ref="H185:H188"/>
    <mergeCell ref="G190:G192"/>
    <mergeCell ref="H190:H192"/>
    <mergeCell ref="C154:C155"/>
    <mergeCell ref="C156:C157"/>
    <mergeCell ref="G157:G161"/>
    <mergeCell ref="H157:H161"/>
    <mergeCell ref="G163:G166"/>
    <mergeCell ref="H150:H155"/>
    <mergeCell ref="G151:G155"/>
    <mergeCell ref="C150:C151"/>
    <mergeCell ref="C152:C153"/>
    <mergeCell ref="G120:G121"/>
    <mergeCell ref="I124:I125"/>
    <mergeCell ref="G129:G131"/>
    <mergeCell ref="G110:G111"/>
    <mergeCell ref="G112:G113"/>
    <mergeCell ref="G118:G119"/>
    <mergeCell ref="C114:C116"/>
    <mergeCell ref="G114:G115"/>
    <mergeCell ref="H114:H116"/>
    <mergeCell ref="I122:I123"/>
    <mergeCell ref="G53:G55"/>
    <mergeCell ref="H53:H55"/>
    <mergeCell ref="I54:I55"/>
    <mergeCell ref="C40:C41"/>
    <mergeCell ref="C8:D8"/>
    <mergeCell ref="C9:D9"/>
    <mergeCell ref="G105:G106"/>
    <mergeCell ref="G97:G98"/>
    <mergeCell ref="C99:C102"/>
    <mergeCell ref="I99:I101"/>
    <mergeCell ref="G80:G83"/>
    <mergeCell ref="H80:H83"/>
    <mergeCell ref="G58:G60"/>
    <mergeCell ref="H58:H59"/>
    <mergeCell ref="H61:H62"/>
    <mergeCell ref="G62:G63"/>
    <mergeCell ref="I28:I31"/>
    <mergeCell ref="I32:I33"/>
    <mergeCell ref="C69:C73"/>
    <mergeCell ref="G69:G77"/>
    <mergeCell ref="H69:H77"/>
    <mergeCell ref="C74:C76"/>
    <mergeCell ref="I79:I83"/>
    <mergeCell ref="I91:I95"/>
  </mergeCells>
  <pageMargins left="0.3" right="0.16" top="0.28000000000000003" bottom="0.25" header="0.2" footer="0.2"/>
  <pageSetup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42"/>
  <sheetViews>
    <sheetView topLeftCell="A136" workbookViewId="0">
      <selection activeCell="F88" sqref="F88:F89"/>
    </sheetView>
  </sheetViews>
  <sheetFormatPr defaultRowHeight="14.25" x14ac:dyDescent="0.2"/>
  <cols>
    <col min="2" max="2" width="7.75" customWidth="1"/>
    <col min="3" max="3" width="33.25" customWidth="1"/>
    <col min="4" max="4" width="12.75" customWidth="1"/>
    <col min="5" max="5" width="15.25" customWidth="1"/>
    <col min="6" max="6" width="35" customWidth="1"/>
    <col min="7" max="7" width="31.25" customWidth="1"/>
    <col min="8" max="8" width="14.75" customWidth="1"/>
  </cols>
  <sheetData>
    <row r="2" spans="2:8" ht="15.75" x14ac:dyDescent="0.25">
      <c r="C2" s="243" t="s">
        <v>1131</v>
      </c>
      <c r="D2" s="243"/>
      <c r="E2" s="243"/>
      <c r="F2" s="243"/>
      <c r="G2" s="243"/>
    </row>
    <row r="3" spans="2:8" ht="15.75" x14ac:dyDescent="0.25">
      <c r="B3" s="9"/>
      <c r="C3" s="243" t="s">
        <v>1137</v>
      </c>
      <c r="D3" s="243"/>
      <c r="E3" s="243"/>
      <c r="F3" s="243"/>
      <c r="G3" s="243"/>
    </row>
    <row r="4" spans="2:8" ht="15.75" x14ac:dyDescent="0.25">
      <c r="B4" s="9"/>
      <c r="C4" s="244" t="s">
        <v>1132</v>
      </c>
      <c r="D4" s="244"/>
      <c r="E4" s="244"/>
      <c r="F4" s="244"/>
      <c r="G4" s="244"/>
    </row>
    <row r="5" spans="2:8" x14ac:dyDescent="0.2">
      <c r="B5" s="9" t="s">
        <v>378</v>
      </c>
      <c r="C5" s="195"/>
      <c r="D5" s="195"/>
      <c r="E5" s="195"/>
      <c r="F5" s="195"/>
      <c r="G5" s="195"/>
    </row>
    <row r="6" spans="2:8" x14ac:dyDescent="0.2">
      <c r="B6" s="9"/>
      <c r="C6" s="195"/>
      <c r="D6" s="195"/>
      <c r="E6" s="195"/>
      <c r="F6" s="195"/>
      <c r="G6" s="195"/>
    </row>
    <row r="8" spans="2:8" ht="24" customHeight="1" x14ac:dyDescent="0.2">
      <c r="B8" s="28" t="s">
        <v>0</v>
      </c>
      <c r="C8" s="28" t="s">
        <v>215</v>
      </c>
      <c r="D8" s="28" t="s">
        <v>3</v>
      </c>
      <c r="E8" s="28" t="s">
        <v>84</v>
      </c>
      <c r="F8" s="28" t="s">
        <v>2</v>
      </c>
      <c r="G8" s="28" t="s">
        <v>216</v>
      </c>
      <c r="H8" s="28" t="s">
        <v>157</v>
      </c>
    </row>
    <row r="9" spans="2:8" ht="15.75" x14ac:dyDescent="0.2">
      <c r="B9" s="1" t="s">
        <v>75</v>
      </c>
      <c r="C9" s="2" t="s">
        <v>375</v>
      </c>
      <c r="D9" s="1">
        <f>SUM(D10,D36,D65,D84,D95,D140)</f>
        <v>95</v>
      </c>
      <c r="E9" s="1"/>
      <c r="F9" s="1"/>
      <c r="G9" s="1"/>
      <c r="H9" s="1"/>
    </row>
    <row r="10" spans="2:8" s="10" customFormat="1" x14ac:dyDescent="0.2">
      <c r="B10" s="11">
        <v>1</v>
      </c>
      <c r="C10" s="12" t="s">
        <v>6</v>
      </c>
      <c r="D10" s="11">
        <f>SUM(D11,D19,D29,)</f>
        <v>25</v>
      </c>
      <c r="E10" s="13"/>
      <c r="F10" s="14"/>
      <c r="G10" s="15"/>
      <c r="H10" s="16"/>
    </row>
    <row r="11" spans="2:8" ht="29.65" customHeight="1" x14ac:dyDescent="0.2">
      <c r="B11" s="17">
        <v>1.1000000000000001</v>
      </c>
      <c r="C11" s="18" t="s">
        <v>217</v>
      </c>
      <c r="D11" s="17">
        <f>SUM(D12,D13,D14)</f>
        <v>10</v>
      </c>
      <c r="E11" s="17"/>
      <c r="F11" s="19"/>
      <c r="G11" s="19"/>
      <c r="H11" s="20"/>
    </row>
    <row r="12" spans="2:8" ht="98.65" customHeight="1" x14ac:dyDescent="0.2">
      <c r="B12" s="20" t="s">
        <v>7</v>
      </c>
      <c r="C12" s="5" t="s">
        <v>1140</v>
      </c>
      <c r="D12" s="20">
        <v>3</v>
      </c>
      <c r="E12" s="20"/>
      <c r="F12" s="24" t="s">
        <v>230</v>
      </c>
      <c r="G12" s="21" t="s">
        <v>233</v>
      </c>
      <c r="H12" s="21"/>
    </row>
    <row r="13" spans="2:8" ht="38.25" x14ac:dyDescent="0.2">
      <c r="B13" s="20" t="s">
        <v>9</v>
      </c>
      <c r="C13" s="5" t="s">
        <v>232</v>
      </c>
      <c r="D13" s="20">
        <v>3</v>
      </c>
      <c r="E13" s="20"/>
      <c r="F13" s="24" t="s">
        <v>231</v>
      </c>
      <c r="G13" s="20" t="s">
        <v>10</v>
      </c>
      <c r="H13" s="20"/>
    </row>
    <row r="14" spans="2:8" ht="77.45" customHeight="1" x14ac:dyDescent="0.2">
      <c r="B14" s="21" t="s">
        <v>11</v>
      </c>
      <c r="C14" s="25" t="s">
        <v>1174</v>
      </c>
      <c r="D14" s="21">
        <v>4</v>
      </c>
      <c r="E14" s="21"/>
      <c r="F14" s="22"/>
      <c r="G14" s="21" t="s">
        <v>158</v>
      </c>
      <c r="H14" s="21"/>
    </row>
    <row r="15" spans="2:8" ht="78" customHeight="1" x14ac:dyDescent="0.2">
      <c r="B15" s="21" t="s">
        <v>85</v>
      </c>
      <c r="C15" s="25" t="s">
        <v>87</v>
      </c>
      <c r="D15" s="21">
        <v>2</v>
      </c>
      <c r="E15" s="21"/>
      <c r="F15" s="27" t="s">
        <v>234</v>
      </c>
      <c r="G15" s="21"/>
      <c r="H15" s="21"/>
    </row>
    <row r="16" spans="2:8" ht="87.75" customHeight="1" x14ac:dyDescent="0.2">
      <c r="B16" s="29" t="s">
        <v>88</v>
      </c>
      <c r="C16" s="35" t="s">
        <v>1035</v>
      </c>
      <c r="D16" s="29">
        <v>2</v>
      </c>
      <c r="E16" s="29"/>
      <c r="F16" s="27" t="s">
        <v>1036</v>
      </c>
      <c r="G16" s="29"/>
      <c r="H16" s="29">
        <v>0.03</v>
      </c>
    </row>
    <row r="17" spans="2:8" ht="51" x14ac:dyDescent="0.2">
      <c r="B17" s="21" t="s">
        <v>90</v>
      </c>
      <c r="C17" s="25" t="s">
        <v>1037</v>
      </c>
      <c r="D17" s="21"/>
      <c r="E17" s="21"/>
      <c r="F17" s="22"/>
      <c r="G17" s="23"/>
      <c r="H17" s="21"/>
    </row>
    <row r="18" spans="2:8" ht="25.5" x14ac:dyDescent="0.2">
      <c r="B18" s="21" t="s">
        <v>90</v>
      </c>
      <c r="C18" s="25" t="s">
        <v>1038</v>
      </c>
      <c r="D18" s="21"/>
      <c r="E18" s="21"/>
      <c r="F18" s="22"/>
      <c r="G18" s="23"/>
      <c r="H18" s="21"/>
    </row>
    <row r="19" spans="2:8" ht="27" x14ac:dyDescent="0.2">
      <c r="B19" s="17">
        <v>1.2</v>
      </c>
      <c r="C19" s="18" t="s">
        <v>218</v>
      </c>
      <c r="D19" s="30">
        <f>SUM(D20,D23,D26)</f>
        <v>9</v>
      </c>
      <c r="E19" s="21"/>
      <c r="F19" s="22"/>
      <c r="G19" s="21"/>
      <c r="H19" s="21"/>
    </row>
    <row r="20" spans="2:8" ht="38.25" x14ac:dyDescent="0.2">
      <c r="B20" s="20" t="s">
        <v>13</v>
      </c>
      <c r="C20" s="25" t="s">
        <v>1183</v>
      </c>
      <c r="D20" s="21">
        <v>3</v>
      </c>
      <c r="E20" s="21"/>
      <c r="F20" s="26" t="s">
        <v>1039</v>
      </c>
      <c r="G20" s="21"/>
      <c r="H20" s="21"/>
    </row>
    <row r="21" spans="2:8" ht="78" customHeight="1" x14ac:dyDescent="0.2">
      <c r="B21" s="20" t="s">
        <v>85</v>
      </c>
      <c r="C21" s="32" t="s">
        <v>1106</v>
      </c>
      <c r="D21" s="21">
        <v>3</v>
      </c>
      <c r="E21" s="25"/>
      <c r="F21" s="247" t="s">
        <v>1040</v>
      </c>
      <c r="G21" s="249" t="s">
        <v>15</v>
      </c>
      <c r="H21" s="252"/>
    </row>
    <row r="22" spans="2:8" ht="25.5" x14ac:dyDescent="0.2">
      <c r="B22" s="33" t="s">
        <v>88</v>
      </c>
      <c r="C22" s="34" t="s">
        <v>1107</v>
      </c>
      <c r="D22" s="29">
        <v>1.5</v>
      </c>
      <c r="E22" s="35"/>
      <c r="F22" s="248"/>
      <c r="G22" s="250"/>
      <c r="H22" s="249"/>
    </row>
    <row r="23" spans="2:8" ht="153" x14ac:dyDescent="0.2">
      <c r="B23" s="20" t="s">
        <v>14</v>
      </c>
      <c r="C23" s="34" t="s">
        <v>1041</v>
      </c>
      <c r="D23" s="21">
        <v>3</v>
      </c>
      <c r="E23" s="21"/>
      <c r="F23" s="22" t="s">
        <v>1042</v>
      </c>
      <c r="G23" s="21" t="s">
        <v>219</v>
      </c>
      <c r="H23" s="25"/>
    </row>
    <row r="24" spans="2:8" ht="76.5" x14ac:dyDescent="0.2">
      <c r="B24" s="20"/>
      <c r="C24" s="34" t="s">
        <v>1043</v>
      </c>
      <c r="D24" s="21"/>
      <c r="E24" s="21"/>
      <c r="F24" s="22"/>
      <c r="G24" s="21"/>
      <c r="H24" s="21"/>
    </row>
    <row r="25" spans="2:8" ht="51" x14ac:dyDescent="0.2">
      <c r="B25" s="33"/>
      <c r="C25" s="34" t="s">
        <v>1044</v>
      </c>
      <c r="D25" s="29"/>
      <c r="E25" s="29"/>
      <c r="F25" s="36"/>
      <c r="G25" s="29"/>
      <c r="H25" s="29"/>
    </row>
    <row r="26" spans="2:8" ht="91.15" customHeight="1" x14ac:dyDescent="0.2">
      <c r="B26" s="20" t="s">
        <v>16</v>
      </c>
      <c r="C26" s="32" t="s">
        <v>220</v>
      </c>
      <c r="D26" s="21">
        <v>3</v>
      </c>
      <c r="E26" s="21"/>
      <c r="F26" s="251" t="s">
        <v>1045</v>
      </c>
      <c r="G26" s="21"/>
      <c r="H26" s="21"/>
    </row>
    <row r="27" spans="2:8" ht="97.15" customHeight="1" x14ac:dyDescent="0.2">
      <c r="B27" s="20"/>
      <c r="C27" s="32" t="s">
        <v>1047</v>
      </c>
      <c r="D27" s="21">
        <v>1</v>
      </c>
      <c r="E27" s="21"/>
      <c r="F27" s="251"/>
      <c r="G27" s="252" t="s">
        <v>1046</v>
      </c>
      <c r="H27" s="249"/>
    </row>
    <row r="28" spans="2:8" ht="79.150000000000006" customHeight="1" x14ac:dyDescent="0.2">
      <c r="B28" s="20"/>
      <c r="C28" s="32" t="s">
        <v>221</v>
      </c>
      <c r="D28" s="21">
        <v>2</v>
      </c>
      <c r="E28" s="21"/>
      <c r="F28" s="251"/>
      <c r="G28" s="252"/>
      <c r="H28" s="253"/>
    </row>
    <row r="29" spans="2:8" ht="40.5" x14ac:dyDescent="0.2">
      <c r="B29" s="17">
        <v>1.3</v>
      </c>
      <c r="C29" s="18" t="s">
        <v>222</v>
      </c>
      <c r="D29" s="37">
        <f>SUM(D30,D33,)</f>
        <v>6</v>
      </c>
      <c r="E29" s="21"/>
      <c r="F29" s="22"/>
      <c r="G29" s="21"/>
      <c r="H29" s="21"/>
    </row>
    <row r="30" spans="2:8" ht="102" x14ac:dyDescent="0.2">
      <c r="B30" s="20" t="s">
        <v>223</v>
      </c>
      <c r="C30" s="32" t="s">
        <v>235</v>
      </c>
      <c r="D30" s="21">
        <v>3</v>
      </c>
      <c r="E30" s="21"/>
      <c r="F30" s="26" t="s">
        <v>236</v>
      </c>
      <c r="G30" s="249" t="s">
        <v>225</v>
      </c>
      <c r="H30" s="21"/>
    </row>
    <row r="31" spans="2:8" ht="38.25" x14ac:dyDescent="0.2">
      <c r="B31" s="33" t="s">
        <v>85</v>
      </c>
      <c r="C31" s="32" t="s">
        <v>224</v>
      </c>
      <c r="D31" s="29">
        <v>3</v>
      </c>
      <c r="E31" s="35"/>
      <c r="F31" s="43"/>
      <c r="G31" s="250"/>
      <c r="H31" s="29"/>
    </row>
    <row r="32" spans="2:8" ht="38.25" x14ac:dyDescent="0.2">
      <c r="B32" s="33" t="s">
        <v>88</v>
      </c>
      <c r="C32" s="42" t="s">
        <v>226</v>
      </c>
      <c r="D32" s="21">
        <v>2</v>
      </c>
      <c r="E32" s="21"/>
      <c r="F32" s="31"/>
      <c r="G32" s="21" t="s">
        <v>225</v>
      </c>
      <c r="H32" s="21"/>
    </row>
    <row r="33" spans="2:8" ht="114.75" x14ac:dyDescent="0.2">
      <c r="B33" s="20" t="s">
        <v>227</v>
      </c>
      <c r="C33" s="5" t="s">
        <v>1048</v>
      </c>
      <c r="D33" s="38">
        <v>3</v>
      </c>
      <c r="E33" s="44"/>
      <c r="F33" s="45" t="s">
        <v>237</v>
      </c>
      <c r="G33" s="38"/>
      <c r="H33" s="38"/>
    </row>
    <row r="34" spans="2:8" ht="38.25" x14ac:dyDescent="0.2">
      <c r="B34" s="33"/>
      <c r="C34" s="39" t="s">
        <v>228</v>
      </c>
      <c r="D34" s="33">
        <v>3</v>
      </c>
      <c r="E34" s="39"/>
      <c r="F34" s="40"/>
      <c r="G34" s="33" t="s">
        <v>229</v>
      </c>
      <c r="H34" s="41"/>
    </row>
    <row r="35" spans="2:8" ht="25.9" customHeight="1" x14ac:dyDescent="0.2">
      <c r="B35" s="20"/>
      <c r="C35" s="5" t="s">
        <v>226</v>
      </c>
      <c r="D35" s="20">
        <v>2</v>
      </c>
      <c r="E35" s="20"/>
      <c r="F35" s="6"/>
      <c r="G35" s="20" t="s">
        <v>229</v>
      </c>
      <c r="H35" s="19"/>
    </row>
    <row r="36" spans="2:8" x14ac:dyDescent="0.2">
      <c r="B36" s="47">
        <v>2</v>
      </c>
      <c r="C36" s="48" t="s">
        <v>21</v>
      </c>
      <c r="D36" s="47">
        <f>SUM(D37,D58,D62)</f>
        <v>18</v>
      </c>
      <c r="E36" s="4"/>
      <c r="F36" s="4"/>
      <c r="G36" s="4"/>
      <c r="H36" s="4"/>
    </row>
    <row r="37" spans="2:8" ht="40.5" x14ac:dyDescent="0.2">
      <c r="B37" s="17">
        <v>2.1</v>
      </c>
      <c r="C37" s="18" t="s">
        <v>238</v>
      </c>
      <c r="D37" s="17">
        <f>SUM(D38,D43,D48,D53)</f>
        <v>13</v>
      </c>
      <c r="E37" s="46"/>
      <c r="F37" s="4"/>
      <c r="G37" s="4"/>
      <c r="H37" s="4"/>
    </row>
    <row r="38" spans="2:8" ht="26.65" customHeight="1" x14ac:dyDescent="0.2">
      <c r="B38" s="20" t="s">
        <v>23</v>
      </c>
      <c r="C38" s="7" t="s">
        <v>1049</v>
      </c>
      <c r="D38" s="20">
        <v>3</v>
      </c>
      <c r="E38" s="46"/>
      <c r="F38" s="254" t="s">
        <v>245</v>
      </c>
      <c r="G38" s="254" t="s">
        <v>249</v>
      </c>
      <c r="H38" s="4"/>
    </row>
    <row r="39" spans="2:8" x14ac:dyDescent="0.2">
      <c r="B39" s="20" t="s">
        <v>85</v>
      </c>
      <c r="C39" s="7" t="s">
        <v>239</v>
      </c>
      <c r="D39" s="20">
        <v>1</v>
      </c>
      <c r="E39" s="46"/>
      <c r="F39" s="255"/>
      <c r="G39" s="255"/>
      <c r="H39" s="4"/>
    </row>
    <row r="40" spans="2:8" x14ac:dyDescent="0.2">
      <c r="B40" s="20" t="s">
        <v>88</v>
      </c>
      <c r="C40" s="7" t="s">
        <v>240</v>
      </c>
      <c r="D40" s="20">
        <v>2</v>
      </c>
      <c r="E40" s="46"/>
      <c r="F40" s="255"/>
      <c r="G40" s="255"/>
      <c r="H40" s="4"/>
    </row>
    <row r="41" spans="2:8" ht="25.5" x14ac:dyDescent="0.2">
      <c r="B41" s="20" t="s">
        <v>241</v>
      </c>
      <c r="C41" s="7" t="s">
        <v>242</v>
      </c>
      <c r="D41" s="20"/>
      <c r="E41" s="46"/>
      <c r="F41" s="255"/>
      <c r="G41" s="255"/>
      <c r="H41" s="4"/>
    </row>
    <row r="42" spans="2:8" ht="58.9" customHeight="1" x14ac:dyDescent="0.2">
      <c r="B42" s="33" t="s">
        <v>243</v>
      </c>
      <c r="C42" s="39" t="s">
        <v>244</v>
      </c>
      <c r="D42" s="33"/>
      <c r="E42" s="46"/>
      <c r="F42" s="256"/>
      <c r="G42" s="256"/>
      <c r="H42" s="4"/>
    </row>
    <row r="43" spans="2:8" ht="78" customHeight="1" x14ac:dyDescent="0.2">
      <c r="B43" s="20" t="s">
        <v>25</v>
      </c>
      <c r="C43" s="7" t="s">
        <v>246</v>
      </c>
      <c r="D43" s="20">
        <v>4</v>
      </c>
      <c r="E43" s="46"/>
      <c r="F43" s="254" t="s">
        <v>248</v>
      </c>
      <c r="G43" s="254" t="s">
        <v>249</v>
      </c>
      <c r="H43" s="4"/>
    </row>
    <row r="44" spans="2:8" x14ac:dyDescent="0.2">
      <c r="B44" s="20" t="s">
        <v>85</v>
      </c>
      <c r="C44" s="7" t="s">
        <v>247</v>
      </c>
      <c r="D44" s="20">
        <v>1</v>
      </c>
      <c r="E44" s="46"/>
      <c r="F44" s="255"/>
      <c r="G44" s="255"/>
      <c r="H44" s="4"/>
    </row>
    <row r="45" spans="2:8" x14ac:dyDescent="0.2">
      <c r="B45" s="20" t="s">
        <v>88</v>
      </c>
      <c r="C45" s="7" t="s">
        <v>240</v>
      </c>
      <c r="D45" s="20">
        <v>3</v>
      </c>
      <c r="E45" s="46"/>
      <c r="F45" s="255"/>
      <c r="G45" s="255"/>
      <c r="H45" s="4"/>
    </row>
    <row r="46" spans="2:8" ht="25.5" x14ac:dyDescent="0.2">
      <c r="B46" s="20" t="s">
        <v>241</v>
      </c>
      <c r="C46" s="7" t="s">
        <v>242</v>
      </c>
      <c r="D46" s="7"/>
      <c r="E46" s="46"/>
      <c r="F46" s="255"/>
      <c r="G46" s="255"/>
      <c r="H46" s="4"/>
    </row>
    <row r="47" spans="2:8" ht="25.5" x14ac:dyDescent="0.2">
      <c r="B47" s="20" t="s">
        <v>91</v>
      </c>
      <c r="C47" s="7" t="s">
        <v>244</v>
      </c>
      <c r="D47" s="7"/>
      <c r="E47" s="46"/>
      <c r="F47" s="256"/>
      <c r="G47" s="256"/>
      <c r="H47" s="4"/>
    </row>
    <row r="48" spans="2:8" ht="63.75" x14ac:dyDescent="0.2">
      <c r="B48" s="20" t="s">
        <v>73</v>
      </c>
      <c r="C48" s="7" t="s">
        <v>1050</v>
      </c>
      <c r="D48" s="20">
        <v>3</v>
      </c>
      <c r="E48" s="7"/>
      <c r="F48" s="20"/>
      <c r="G48" s="7"/>
      <c r="H48" s="20"/>
    </row>
    <row r="49" spans="2:8" ht="14.65" customHeight="1" x14ac:dyDescent="0.2">
      <c r="B49" s="20" t="s">
        <v>85</v>
      </c>
      <c r="C49" s="7" t="s">
        <v>247</v>
      </c>
      <c r="D49" s="20">
        <v>1</v>
      </c>
      <c r="E49" s="7"/>
      <c r="F49" s="254" t="s">
        <v>250</v>
      </c>
      <c r="G49" s="257" t="s">
        <v>249</v>
      </c>
      <c r="H49" s="20"/>
    </row>
    <row r="50" spans="2:8" x14ac:dyDescent="0.2">
      <c r="B50" s="20" t="s">
        <v>88</v>
      </c>
      <c r="C50" s="7" t="s">
        <v>240</v>
      </c>
      <c r="D50" s="20">
        <v>2</v>
      </c>
      <c r="E50" s="7"/>
      <c r="F50" s="255"/>
      <c r="G50" s="258"/>
      <c r="H50" s="20"/>
    </row>
    <row r="51" spans="2:8" ht="25.5" x14ac:dyDescent="0.2">
      <c r="B51" s="20" t="s">
        <v>241</v>
      </c>
      <c r="C51" s="7" t="s">
        <v>242</v>
      </c>
      <c r="D51" s="20"/>
      <c r="E51" s="7"/>
      <c r="F51" s="255"/>
      <c r="G51" s="258"/>
      <c r="H51" s="20"/>
    </row>
    <row r="52" spans="2:8" ht="25.5" x14ac:dyDescent="0.2">
      <c r="B52" s="20" t="s">
        <v>243</v>
      </c>
      <c r="C52" s="7" t="s">
        <v>244</v>
      </c>
      <c r="D52" s="20"/>
      <c r="E52" s="7"/>
      <c r="F52" s="255"/>
      <c r="G52" s="259"/>
      <c r="H52" s="20"/>
    </row>
    <row r="53" spans="2:8" ht="25.5" x14ac:dyDescent="0.2">
      <c r="B53" s="20" t="s">
        <v>74</v>
      </c>
      <c r="C53" s="7" t="s">
        <v>1184</v>
      </c>
      <c r="D53" s="20">
        <v>3</v>
      </c>
      <c r="E53" s="7"/>
      <c r="F53" s="20"/>
      <c r="G53" s="7"/>
      <c r="H53" s="20"/>
    </row>
    <row r="54" spans="2:8" x14ac:dyDescent="0.2">
      <c r="B54" s="20" t="s">
        <v>85</v>
      </c>
      <c r="C54" s="7" t="s">
        <v>1185</v>
      </c>
      <c r="D54" s="20">
        <v>1</v>
      </c>
      <c r="E54" s="7"/>
      <c r="F54" s="254" t="s">
        <v>250</v>
      </c>
      <c r="G54" s="254" t="s">
        <v>249</v>
      </c>
      <c r="H54" s="20"/>
    </row>
    <row r="55" spans="2:8" x14ac:dyDescent="0.2">
      <c r="B55" s="20" t="s">
        <v>88</v>
      </c>
      <c r="C55" s="7" t="s">
        <v>251</v>
      </c>
      <c r="D55" s="20">
        <v>2</v>
      </c>
      <c r="E55" s="7"/>
      <c r="F55" s="255"/>
      <c r="G55" s="255"/>
      <c r="H55" s="20"/>
    </row>
    <row r="56" spans="2:8" ht="25.5" x14ac:dyDescent="0.2">
      <c r="B56" s="20" t="s">
        <v>241</v>
      </c>
      <c r="C56" s="7" t="s">
        <v>242</v>
      </c>
      <c r="D56" s="20"/>
      <c r="E56" s="7"/>
      <c r="F56" s="255"/>
      <c r="G56" s="255"/>
      <c r="H56" s="20"/>
    </row>
    <row r="57" spans="2:8" ht="25.5" x14ac:dyDescent="0.2">
      <c r="B57" s="20" t="s">
        <v>243</v>
      </c>
      <c r="C57" s="7" t="s">
        <v>244</v>
      </c>
      <c r="D57" s="20"/>
      <c r="E57" s="7"/>
      <c r="F57" s="255"/>
      <c r="G57" s="255"/>
      <c r="H57" s="20"/>
    </row>
    <row r="58" spans="2:8" ht="27" x14ac:dyDescent="0.2">
      <c r="B58" s="17">
        <v>2.2000000000000002</v>
      </c>
      <c r="C58" s="18" t="s">
        <v>252</v>
      </c>
      <c r="D58" s="17">
        <f>SUM(D59)</f>
        <v>2</v>
      </c>
      <c r="E58" s="7"/>
      <c r="F58" s="20"/>
      <c r="G58" s="7"/>
      <c r="H58" s="20"/>
    </row>
    <row r="59" spans="2:8" ht="63.75" x14ac:dyDescent="0.2">
      <c r="B59" s="20" t="s">
        <v>27</v>
      </c>
      <c r="C59" s="7" t="s">
        <v>253</v>
      </c>
      <c r="D59" s="20">
        <v>2</v>
      </c>
      <c r="E59" s="7"/>
      <c r="F59" s="254" t="s">
        <v>256</v>
      </c>
      <c r="G59" s="257" t="s">
        <v>257</v>
      </c>
      <c r="H59" s="20"/>
    </row>
    <row r="60" spans="2:8" ht="38.25" x14ac:dyDescent="0.2">
      <c r="B60" s="20"/>
      <c r="C60" s="7" t="s">
        <v>254</v>
      </c>
      <c r="D60" s="20"/>
      <c r="E60" s="7"/>
      <c r="F60" s="258"/>
      <c r="G60" s="258"/>
      <c r="H60" s="20"/>
    </row>
    <row r="61" spans="2:8" ht="25.5" x14ac:dyDescent="0.2">
      <c r="B61" s="20"/>
      <c r="C61" s="7" t="s">
        <v>255</v>
      </c>
      <c r="D61" s="20"/>
      <c r="E61" s="7"/>
      <c r="F61" s="259"/>
      <c r="G61" s="259"/>
      <c r="H61" s="20"/>
    </row>
    <row r="62" spans="2:8" x14ac:dyDescent="0.2">
      <c r="B62" s="17">
        <v>2.2999999999999998</v>
      </c>
      <c r="C62" s="18" t="s">
        <v>258</v>
      </c>
      <c r="D62" s="17">
        <f>SUM(D63)</f>
        <v>3</v>
      </c>
      <c r="E62" s="7"/>
      <c r="F62" s="50"/>
      <c r="G62" s="20"/>
      <c r="H62" s="7"/>
    </row>
    <row r="63" spans="2:8" ht="61.9" customHeight="1" x14ac:dyDescent="0.2">
      <c r="B63" s="20" t="s">
        <v>558</v>
      </c>
      <c r="C63" s="7" t="s">
        <v>259</v>
      </c>
      <c r="D63" s="20">
        <v>3</v>
      </c>
      <c r="E63" s="7"/>
      <c r="F63" s="254" t="s">
        <v>261</v>
      </c>
      <c r="G63" s="257" t="s">
        <v>262</v>
      </c>
      <c r="H63" s="7"/>
    </row>
    <row r="64" spans="2:8" x14ac:dyDescent="0.2">
      <c r="B64" s="20" t="s">
        <v>90</v>
      </c>
      <c r="C64" s="7" t="s">
        <v>260</v>
      </c>
      <c r="D64" s="20"/>
      <c r="E64" s="7"/>
      <c r="F64" s="259"/>
      <c r="G64" s="259"/>
      <c r="H64" s="7"/>
    </row>
    <row r="65" spans="2:8" x14ac:dyDescent="0.2">
      <c r="B65" s="52">
        <v>3</v>
      </c>
      <c r="C65" s="53" t="s">
        <v>263</v>
      </c>
      <c r="D65" s="52">
        <f>SUM(D66,D71,D80)</f>
        <v>8</v>
      </c>
      <c r="E65" s="7"/>
      <c r="F65" s="54"/>
      <c r="G65" s="20"/>
      <c r="H65" s="7"/>
    </row>
    <row r="66" spans="2:8" x14ac:dyDescent="0.2">
      <c r="B66" s="17">
        <v>3.1</v>
      </c>
      <c r="C66" s="18" t="s">
        <v>268</v>
      </c>
      <c r="D66" s="17">
        <f>SUM(D67,D70)</f>
        <v>3</v>
      </c>
      <c r="E66" s="7"/>
      <c r="F66" s="7"/>
      <c r="G66" s="20"/>
      <c r="H66" s="7"/>
    </row>
    <row r="67" spans="2:8" ht="38.25" x14ac:dyDescent="0.2">
      <c r="B67" s="20" t="s">
        <v>264</v>
      </c>
      <c r="C67" s="7" t="s">
        <v>265</v>
      </c>
      <c r="D67" s="20">
        <v>2</v>
      </c>
      <c r="E67" s="7"/>
      <c r="F67" s="254" t="s">
        <v>269</v>
      </c>
      <c r="G67" s="260"/>
      <c r="H67" s="7"/>
    </row>
    <row r="68" spans="2:8" ht="25.5" x14ac:dyDescent="0.2">
      <c r="B68" s="20" t="s">
        <v>85</v>
      </c>
      <c r="C68" s="7" t="s">
        <v>266</v>
      </c>
      <c r="D68" s="20"/>
      <c r="E68" s="7"/>
      <c r="F68" s="258"/>
      <c r="G68" s="261"/>
      <c r="H68" s="7"/>
    </row>
    <row r="69" spans="2:8" ht="25.5" x14ac:dyDescent="0.2">
      <c r="B69" s="20" t="s">
        <v>88</v>
      </c>
      <c r="C69" s="7" t="s">
        <v>1052</v>
      </c>
      <c r="D69" s="17"/>
      <c r="E69" s="7"/>
      <c r="F69" s="259"/>
      <c r="G69" s="262"/>
      <c r="H69" s="7"/>
    </row>
    <row r="70" spans="2:8" ht="63.75" x14ac:dyDescent="0.2">
      <c r="B70" s="33" t="s">
        <v>267</v>
      </c>
      <c r="C70" s="39" t="s">
        <v>1051</v>
      </c>
      <c r="D70" s="33">
        <v>1</v>
      </c>
      <c r="E70" s="4"/>
      <c r="F70" s="50" t="s">
        <v>270</v>
      </c>
      <c r="G70" s="4"/>
      <c r="H70" s="4"/>
    </row>
    <row r="71" spans="2:8" x14ac:dyDescent="0.2">
      <c r="B71" s="17">
        <v>3.2</v>
      </c>
      <c r="C71" s="55" t="s">
        <v>271</v>
      </c>
      <c r="D71" s="64">
        <f>SUM(D72,D75,D76,D78)</f>
        <v>4</v>
      </c>
      <c r="E71" s="46"/>
      <c r="F71" s="7"/>
      <c r="G71" s="4"/>
      <c r="H71" s="4"/>
    </row>
    <row r="72" spans="2:8" ht="25.5" x14ac:dyDescent="0.2">
      <c r="B72" s="20" t="s">
        <v>38</v>
      </c>
      <c r="C72" s="39" t="s">
        <v>272</v>
      </c>
      <c r="D72" s="20">
        <v>1</v>
      </c>
      <c r="E72" s="46"/>
      <c r="F72" s="7"/>
      <c r="G72" s="4"/>
      <c r="H72" s="4"/>
    </row>
    <row r="73" spans="2:8" x14ac:dyDescent="0.2">
      <c r="B73" s="20"/>
      <c r="C73" s="39" t="s">
        <v>273</v>
      </c>
      <c r="D73" s="20"/>
      <c r="E73" s="46"/>
      <c r="F73" s="4"/>
      <c r="G73" s="4"/>
      <c r="H73" s="4"/>
    </row>
    <row r="74" spans="2:8" x14ac:dyDescent="0.2">
      <c r="B74" s="33"/>
      <c r="C74" s="39" t="s">
        <v>1108</v>
      </c>
      <c r="D74" s="33"/>
      <c r="E74" s="46"/>
      <c r="F74" s="4"/>
      <c r="G74" s="4"/>
      <c r="H74" s="4"/>
    </row>
    <row r="75" spans="2:8" ht="38.25" x14ac:dyDescent="0.2">
      <c r="B75" s="20" t="s">
        <v>39</v>
      </c>
      <c r="C75" s="7" t="s">
        <v>1109</v>
      </c>
      <c r="D75" s="20">
        <v>1</v>
      </c>
      <c r="E75" s="46"/>
      <c r="F75" s="50" t="s">
        <v>1110</v>
      </c>
      <c r="G75" s="4"/>
      <c r="H75" s="4"/>
    </row>
    <row r="76" spans="2:8" ht="78" customHeight="1" x14ac:dyDescent="0.2">
      <c r="B76" s="20" t="s">
        <v>40</v>
      </c>
      <c r="C76" s="7" t="s">
        <v>274</v>
      </c>
      <c r="D76" s="20">
        <v>1</v>
      </c>
      <c r="E76" s="46"/>
      <c r="F76" s="50" t="s">
        <v>1111</v>
      </c>
      <c r="G76" s="4"/>
      <c r="H76" s="4"/>
    </row>
    <row r="77" spans="2:8" ht="25.5" x14ac:dyDescent="0.2">
      <c r="B77" s="20"/>
      <c r="C77" s="7" t="s">
        <v>1112</v>
      </c>
      <c r="D77" s="20"/>
      <c r="E77" s="46"/>
      <c r="F77" s="54"/>
      <c r="G77" s="4"/>
      <c r="H77" s="4"/>
    </row>
    <row r="78" spans="2:8" ht="74.25" customHeight="1" x14ac:dyDescent="0.2">
      <c r="B78" s="20" t="s">
        <v>277</v>
      </c>
      <c r="C78" s="7" t="s">
        <v>275</v>
      </c>
      <c r="D78" s="20">
        <v>1</v>
      </c>
      <c r="E78" s="46"/>
      <c r="F78" s="50" t="s">
        <v>278</v>
      </c>
      <c r="G78" s="4"/>
      <c r="H78" s="4"/>
    </row>
    <row r="79" spans="2:8" x14ac:dyDescent="0.2">
      <c r="B79" s="20"/>
      <c r="C79" s="7" t="s">
        <v>276</v>
      </c>
      <c r="D79" s="20"/>
      <c r="E79" s="4"/>
      <c r="F79" s="4"/>
      <c r="G79" s="4"/>
      <c r="H79" s="4"/>
    </row>
    <row r="80" spans="2:8" x14ac:dyDescent="0.2">
      <c r="B80" s="17">
        <v>3.3</v>
      </c>
      <c r="C80" s="18" t="s">
        <v>279</v>
      </c>
      <c r="D80" s="17">
        <v>1</v>
      </c>
      <c r="E80" s="4"/>
      <c r="G80" s="4"/>
      <c r="H80" s="4"/>
    </row>
    <row r="81" spans="2:8" ht="25.9" customHeight="1" x14ac:dyDescent="0.2">
      <c r="B81" s="20" t="s">
        <v>205</v>
      </c>
      <c r="C81" s="7" t="s">
        <v>280</v>
      </c>
      <c r="D81" s="20">
        <v>1</v>
      </c>
      <c r="E81" s="4"/>
      <c r="F81" s="254" t="s">
        <v>283</v>
      </c>
      <c r="G81" s="4"/>
      <c r="H81" s="4"/>
    </row>
    <row r="82" spans="2:8" ht="25.5" x14ac:dyDescent="0.2">
      <c r="B82" s="20"/>
      <c r="C82" s="7" t="s">
        <v>281</v>
      </c>
      <c r="D82" s="20"/>
      <c r="E82" s="4"/>
      <c r="F82" s="256"/>
      <c r="G82" s="4"/>
      <c r="H82" s="4"/>
    </row>
    <row r="83" spans="2:8" x14ac:dyDescent="0.2">
      <c r="B83" s="20"/>
      <c r="C83" s="7" t="s">
        <v>282</v>
      </c>
      <c r="D83" s="20"/>
      <c r="E83" s="4"/>
      <c r="F83" s="4"/>
      <c r="G83" s="4"/>
      <c r="H83" s="4"/>
    </row>
    <row r="84" spans="2:8" x14ac:dyDescent="0.2">
      <c r="B84" s="52">
        <v>4</v>
      </c>
      <c r="C84" s="53" t="s">
        <v>284</v>
      </c>
      <c r="D84" s="52">
        <f>SUM(D85,D92,)</f>
        <v>12</v>
      </c>
      <c r="E84" s="7"/>
      <c r="F84" s="20"/>
      <c r="G84" s="7"/>
      <c r="H84" s="20"/>
    </row>
    <row r="85" spans="2:8" ht="27" x14ac:dyDescent="0.2">
      <c r="B85" s="17">
        <v>4.0999999999999996</v>
      </c>
      <c r="C85" s="18" t="s">
        <v>285</v>
      </c>
      <c r="D85" s="17">
        <f>SUM(D86,D88,D90)</f>
        <v>9</v>
      </c>
      <c r="E85" s="7"/>
      <c r="F85" s="20"/>
      <c r="G85" s="7"/>
      <c r="H85" s="20"/>
    </row>
    <row r="86" spans="2:8" ht="38.25" x14ac:dyDescent="0.2">
      <c r="B86" s="20" t="s">
        <v>286</v>
      </c>
      <c r="C86" s="7" t="s">
        <v>287</v>
      </c>
      <c r="D86" s="20">
        <v>3</v>
      </c>
      <c r="E86" s="7"/>
      <c r="F86" s="257" t="s">
        <v>297</v>
      </c>
      <c r="G86" s="260" t="s">
        <v>298</v>
      </c>
      <c r="H86" s="20"/>
    </row>
    <row r="87" spans="2:8" ht="38.25" x14ac:dyDescent="0.2">
      <c r="B87" s="20" t="s">
        <v>90</v>
      </c>
      <c r="C87" s="7" t="s">
        <v>288</v>
      </c>
      <c r="D87" s="20"/>
      <c r="E87" s="7"/>
      <c r="F87" s="259"/>
      <c r="G87" s="261"/>
      <c r="H87" s="20"/>
    </row>
    <row r="88" spans="2:8" ht="38.25" x14ac:dyDescent="0.2">
      <c r="B88" s="20" t="s">
        <v>289</v>
      </c>
      <c r="C88" s="7" t="s">
        <v>290</v>
      </c>
      <c r="D88" s="20">
        <v>3</v>
      </c>
      <c r="E88" s="7"/>
      <c r="F88" s="257" t="s">
        <v>296</v>
      </c>
      <c r="G88" s="261"/>
      <c r="H88" s="20"/>
    </row>
    <row r="89" spans="2:8" ht="25.5" x14ac:dyDescent="0.2">
      <c r="B89" s="20" t="s">
        <v>90</v>
      </c>
      <c r="C89" s="7" t="s">
        <v>291</v>
      </c>
      <c r="D89" s="20"/>
      <c r="E89" s="7"/>
      <c r="F89" s="259"/>
      <c r="G89" s="261"/>
      <c r="H89" s="20"/>
    </row>
    <row r="90" spans="2:8" ht="51" x14ac:dyDescent="0.2">
      <c r="B90" s="20" t="s">
        <v>292</v>
      </c>
      <c r="C90" s="7" t="s">
        <v>293</v>
      </c>
      <c r="D90" s="20">
        <v>3</v>
      </c>
      <c r="E90" s="7"/>
      <c r="F90" s="254" t="s">
        <v>295</v>
      </c>
      <c r="G90" s="261"/>
      <c r="H90" s="20"/>
    </row>
    <row r="91" spans="2:8" ht="38.25" x14ac:dyDescent="0.2">
      <c r="B91" s="20" t="s">
        <v>90</v>
      </c>
      <c r="C91" s="7" t="s">
        <v>294</v>
      </c>
      <c r="D91" s="20"/>
      <c r="E91" s="7"/>
      <c r="F91" s="259"/>
      <c r="G91" s="262"/>
      <c r="H91" s="20"/>
    </row>
    <row r="92" spans="2:8" ht="27" x14ac:dyDescent="0.2">
      <c r="B92" s="17">
        <v>4.2</v>
      </c>
      <c r="C92" s="18" t="s">
        <v>299</v>
      </c>
      <c r="D92" s="17">
        <f>SUM(D93)</f>
        <v>3</v>
      </c>
      <c r="E92" s="20"/>
      <c r="F92" s="7"/>
      <c r="G92" s="20"/>
      <c r="H92" s="20"/>
    </row>
    <row r="93" spans="2:8" ht="38.25" x14ac:dyDescent="0.2">
      <c r="B93" s="20" t="s">
        <v>103</v>
      </c>
      <c r="C93" s="7" t="s">
        <v>300</v>
      </c>
      <c r="D93" s="20">
        <v>3</v>
      </c>
      <c r="E93" s="20"/>
      <c r="F93" s="7"/>
      <c r="G93" s="20"/>
      <c r="H93" s="20"/>
    </row>
    <row r="94" spans="2:8" ht="38.25" x14ac:dyDescent="0.2">
      <c r="B94" s="20" t="s">
        <v>90</v>
      </c>
      <c r="C94" s="7" t="s">
        <v>301</v>
      </c>
      <c r="D94" s="20"/>
      <c r="E94" s="20"/>
      <c r="F94" s="7"/>
      <c r="G94" s="20"/>
      <c r="H94" s="20"/>
    </row>
    <row r="95" spans="2:8" x14ac:dyDescent="0.2">
      <c r="B95" s="52">
        <v>5</v>
      </c>
      <c r="C95" s="53" t="s">
        <v>302</v>
      </c>
      <c r="D95" s="52">
        <f>SUM(D96,D106,D112,D116,D122,D129,D135)</f>
        <v>29</v>
      </c>
      <c r="E95" s="20"/>
      <c r="F95" s="7"/>
      <c r="G95" s="20"/>
      <c r="H95" s="20"/>
    </row>
    <row r="96" spans="2:8" x14ac:dyDescent="0.2">
      <c r="B96" s="17">
        <v>5.0999999999999996</v>
      </c>
      <c r="C96" s="18" t="s">
        <v>303</v>
      </c>
      <c r="D96" s="17">
        <f>SUM(D97,D100,D102,D104)</f>
        <v>8</v>
      </c>
      <c r="E96" s="17"/>
      <c r="F96" s="18"/>
      <c r="G96" s="17"/>
      <c r="H96" s="17"/>
    </row>
    <row r="97" spans="2:8" ht="76.5" x14ac:dyDescent="0.2">
      <c r="B97" s="20" t="s">
        <v>126</v>
      </c>
      <c r="C97" s="7" t="s">
        <v>304</v>
      </c>
      <c r="D97" s="20">
        <v>2</v>
      </c>
      <c r="E97" s="20"/>
      <c r="F97" s="7" t="s">
        <v>314</v>
      </c>
      <c r="G97" s="32" t="s">
        <v>315</v>
      </c>
      <c r="H97" s="20"/>
    </row>
    <row r="98" spans="2:8" x14ac:dyDescent="0.2">
      <c r="B98" s="20" t="s">
        <v>90</v>
      </c>
      <c r="C98" s="7" t="s">
        <v>305</v>
      </c>
      <c r="D98" s="20"/>
      <c r="E98" s="20"/>
      <c r="F98" s="7"/>
      <c r="G98" s="20"/>
      <c r="H98" s="20"/>
    </row>
    <row r="99" spans="2:8" x14ac:dyDescent="0.2">
      <c r="B99" s="20" t="s">
        <v>90</v>
      </c>
      <c r="C99" s="7" t="s">
        <v>282</v>
      </c>
      <c r="D99" s="20"/>
      <c r="E99" s="20"/>
      <c r="F99" s="7"/>
      <c r="G99" s="20"/>
      <c r="H99" s="20"/>
    </row>
    <row r="100" spans="2:8" ht="76.5" x14ac:dyDescent="0.2">
      <c r="B100" s="20" t="s">
        <v>306</v>
      </c>
      <c r="C100" s="7" t="s">
        <v>307</v>
      </c>
      <c r="D100" s="20">
        <v>2</v>
      </c>
      <c r="E100" s="17"/>
      <c r="F100" s="7" t="s">
        <v>316</v>
      </c>
      <c r="G100" s="32" t="s">
        <v>315</v>
      </c>
      <c r="H100" s="17"/>
    </row>
    <row r="101" spans="2:8" ht="25.5" x14ac:dyDescent="0.2">
      <c r="B101" s="20" t="s">
        <v>90</v>
      </c>
      <c r="C101" s="7" t="s">
        <v>308</v>
      </c>
      <c r="D101" s="20"/>
      <c r="E101" s="20"/>
      <c r="F101" s="7"/>
      <c r="G101" s="20"/>
      <c r="H101" s="20"/>
    </row>
    <row r="102" spans="2:8" ht="76.5" x14ac:dyDescent="0.2">
      <c r="B102" s="20" t="s">
        <v>309</v>
      </c>
      <c r="C102" s="7" t="s">
        <v>310</v>
      </c>
      <c r="D102" s="20">
        <v>2</v>
      </c>
      <c r="E102" s="20"/>
      <c r="F102" s="7" t="s">
        <v>317</v>
      </c>
      <c r="G102" s="32" t="s">
        <v>315</v>
      </c>
      <c r="H102" s="20"/>
    </row>
    <row r="103" spans="2:8" ht="25.5" x14ac:dyDescent="0.2">
      <c r="B103" s="20" t="s">
        <v>90</v>
      </c>
      <c r="C103" s="7" t="s">
        <v>311</v>
      </c>
      <c r="D103" s="20"/>
      <c r="E103" s="20"/>
      <c r="F103" s="7"/>
      <c r="G103" s="20"/>
      <c r="H103" s="20"/>
    </row>
    <row r="104" spans="2:8" ht="76.5" x14ac:dyDescent="0.2">
      <c r="B104" s="20" t="s">
        <v>312</v>
      </c>
      <c r="C104" s="7" t="s">
        <v>313</v>
      </c>
      <c r="D104" s="20">
        <v>2</v>
      </c>
      <c r="E104" s="17"/>
      <c r="F104" s="7" t="s">
        <v>318</v>
      </c>
      <c r="G104" s="32" t="s">
        <v>315</v>
      </c>
      <c r="H104" s="17"/>
    </row>
    <row r="105" spans="2:8" ht="25.5" x14ac:dyDescent="0.2">
      <c r="B105" s="20" t="s">
        <v>90</v>
      </c>
      <c r="C105" s="7" t="s">
        <v>319</v>
      </c>
      <c r="D105" s="20"/>
      <c r="E105" s="20"/>
      <c r="F105" s="7"/>
      <c r="G105" s="20"/>
      <c r="H105" s="20"/>
    </row>
    <row r="106" spans="2:8" ht="27" x14ac:dyDescent="0.2">
      <c r="B106" s="17">
        <v>5.2</v>
      </c>
      <c r="C106" s="18" t="s">
        <v>320</v>
      </c>
      <c r="D106" s="17">
        <f>SUM(D107,D109,)</f>
        <v>5</v>
      </c>
      <c r="E106" s="20"/>
      <c r="F106" s="7"/>
      <c r="G106" s="20"/>
      <c r="H106" s="20"/>
    </row>
    <row r="107" spans="2:8" ht="76.5" x14ac:dyDescent="0.2">
      <c r="B107" s="20" t="s">
        <v>132</v>
      </c>
      <c r="C107" s="7" t="s">
        <v>321</v>
      </c>
      <c r="D107" s="20">
        <v>3</v>
      </c>
      <c r="E107" s="20"/>
      <c r="F107" s="7" t="s">
        <v>332</v>
      </c>
      <c r="G107" s="20"/>
      <c r="H107" s="20"/>
    </row>
    <row r="108" spans="2:8" x14ac:dyDescent="0.2">
      <c r="B108" s="20" t="s">
        <v>90</v>
      </c>
      <c r="C108" s="7" t="s">
        <v>322</v>
      </c>
      <c r="D108" s="20"/>
      <c r="E108" s="20"/>
      <c r="F108" s="7" t="s">
        <v>333</v>
      </c>
      <c r="G108" s="20"/>
      <c r="H108" s="20"/>
    </row>
    <row r="109" spans="2:8" ht="76.5" x14ac:dyDescent="0.2">
      <c r="B109" s="20" t="s">
        <v>341</v>
      </c>
      <c r="C109" s="7" t="s">
        <v>330</v>
      </c>
      <c r="D109" s="20">
        <v>2</v>
      </c>
      <c r="E109" s="20"/>
      <c r="F109" s="7" t="s">
        <v>334</v>
      </c>
      <c r="G109" s="20"/>
      <c r="H109" s="20"/>
    </row>
    <row r="110" spans="2:8" x14ac:dyDescent="0.2">
      <c r="B110" s="20" t="s">
        <v>90</v>
      </c>
      <c r="C110" s="7" t="s">
        <v>324</v>
      </c>
      <c r="D110" s="20"/>
      <c r="E110" s="20"/>
      <c r="F110" s="7" t="s">
        <v>335</v>
      </c>
      <c r="G110" s="20"/>
      <c r="H110" s="20"/>
    </row>
    <row r="111" spans="2:8" x14ac:dyDescent="0.2">
      <c r="B111" s="20" t="s">
        <v>90</v>
      </c>
      <c r="C111" s="7" t="s">
        <v>325</v>
      </c>
      <c r="D111" s="20"/>
      <c r="E111" s="20"/>
      <c r="F111" s="7" t="s">
        <v>335</v>
      </c>
      <c r="G111" s="20"/>
      <c r="H111" s="20"/>
    </row>
    <row r="112" spans="2:8" x14ac:dyDescent="0.2">
      <c r="B112" s="17">
        <v>5.3</v>
      </c>
      <c r="C112" s="18" t="s">
        <v>326</v>
      </c>
      <c r="D112" s="17">
        <f>D113</f>
        <v>2</v>
      </c>
      <c r="E112" s="20"/>
      <c r="F112" s="7"/>
      <c r="G112" s="20"/>
      <c r="H112" s="20"/>
    </row>
    <row r="113" spans="2:8" ht="76.5" x14ac:dyDescent="0.2">
      <c r="B113" s="20" t="s">
        <v>133</v>
      </c>
      <c r="C113" s="7" t="s">
        <v>328</v>
      </c>
      <c r="D113" s="20">
        <v>2</v>
      </c>
      <c r="E113" s="20"/>
      <c r="F113" s="7" t="s">
        <v>336</v>
      </c>
      <c r="G113" s="20"/>
      <c r="H113" s="20"/>
    </row>
    <row r="114" spans="2:8" x14ac:dyDescent="0.2">
      <c r="B114" s="20" t="s">
        <v>90</v>
      </c>
      <c r="C114" s="7" t="s">
        <v>329</v>
      </c>
      <c r="D114" s="20"/>
      <c r="E114" s="20"/>
      <c r="F114" s="7" t="s">
        <v>333</v>
      </c>
      <c r="G114" s="20"/>
      <c r="H114" s="20"/>
    </row>
    <row r="115" spans="2:8" ht="25.5" x14ac:dyDescent="0.2">
      <c r="B115" s="20" t="s">
        <v>90</v>
      </c>
      <c r="C115" s="7" t="s">
        <v>331</v>
      </c>
      <c r="D115" s="20"/>
      <c r="E115" s="20"/>
      <c r="F115" s="7" t="s">
        <v>333</v>
      </c>
      <c r="G115" s="20"/>
      <c r="H115" s="20"/>
    </row>
    <row r="116" spans="2:8" x14ac:dyDescent="0.2">
      <c r="B116" s="17">
        <v>5.4</v>
      </c>
      <c r="C116" s="18" t="s">
        <v>337</v>
      </c>
      <c r="D116" s="17">
        <f>SUM(D117,D119,)</f>
        <v>4</v>
      </c>
      <c r="E116" s="17"/>
      <c r="F116" s="18"/>
      <c r="G116" s="17"/>
      <c r="H116" s="20"/>
    </row>
    <row r="117" spans="2:8" ht="76.5" x14ac:dyDescent="0.2">
      <c r="B117" s="20" t="s">
        <v>56</v>
      </c>
      <c r="C117" s="7" t="s">
        <v>339</v>
      </c>
      <c r="D117" s="20">
        <v>2</v>
      </c>
      <c r="E117" s="20"/>
      <c r="F117" s="7" t="s">
        <v>342</v>
      </c>
      <c r="G117" s="20"/>
      <c r="H117" s="20"/>
    </row>
    <row r="118" spans="2:8" x14ac:dyDescent="0.2">
      <c r="B118" s="20" t="s">
        <v>90</v>
      </c>
      <c r="C118" s="7" t="s">
        <v>340</v>
      </c>
      <c r="D118" s="20"/>
      <c r="E118" s="20"/>
      <c r="F118" s="7" t="s">
        <v>333</v>
      </c>
      <c r="G118" s="20"/>
      <c r="H118" s="4"/>
    </row>
    <row r="119" spans="2:8" ht="102" x14ac:dyDescent="0.2">
      <c r="B119" s="20" t="s">
        <v>346</v>
      </c>
      <c r="C119" s="7" t="s">
        <v>343</v>
      </c>
      <c r="D119" s="20">
        <v>2</v>
      </c>
      <c r="E119" s="17"/>
      <c r="F119" s="7" t="s">
        <v>347</v>
      </c>
      <c r="G119" s="17"/>
      <c r="H119" s="18"/>
    </row>
    <row r="120" spans="2:8" ht="38.25" x14ac:dyDescent="0.2">
      <c r="B120" s="20" t="s">
        <v>90</v>
      </c>
      <c r="C120" s="7" t="s">
        <v>344</v>
      </c>
      <c r="D120" s="20"/>
      <c r="E120" s="20"/>
      <c r="F120" s="7" t="s">
        <v>333</v>
      </c>
      <c r="G120" s="20"/>
      <c r="H120" s="7"/>
    </row>
    <row r="121" spans="2:8" ht="25.5" x14ac:dyDescent="0.2">
      <c r="B121" s="20"/>
      <c r="C121" s="7" t="s">
        <v>345</v>
      </c>
      <c r="D121" s="20"/>
      <c r="E121" s="20"/>
      <c r="F121" s="7" t="s">
        <v>333</v>
      </c>
      <c r="G121" s="20"/>
      <c r="H121" s="7"/>
    </row>
    <row r="122" spans="2:8" x14ac:dyDescent="0.2">
      <c r="B122" s="17">
        <v>5.5</v>
      </c>
      <c r="C122" s="18" t="s">
        <v>348</v>
      </c>
      <c r="D122" s="17">
        <f>SUM(D123,D126)</f>
        <v>4</v>
      </c>
      <c r="E122" s="20"/>
      <c r="F122" s="7"/>
      <c r="G122" s="20"/>
      <c r="H122" s="7"/>
    </row>
    <row r="123" spans="2:8" ht="102" x14ac:dyDescent="0.2">
      <c r="B123" s="20" t="s">
        <v>140</v>
      </c>
      <c r="C123" s="7" t="s">
        <v>349</v>
      </c>
      <c r="D123" s="20">
        <v>2</v>
      </c>
      <c r="E123" s="20"/>
      <c r="F123" s="7" t="s">
        <v>360</v>
      </c>
      <c r="G123" s="20"/>
      <c r="H123" s="7"/>
    </row>
    <row r="124" spans="2:8" ht="25.5" x14ac:dyDescent="0.2">
      <c r="B124" s="20" t="s">
        <v>90</v>
      </c>
      <c r="C124" s="7" t="s">
        <v>359</v>
      </c>
      <c r="D124" s="20"/>
      <c r="E124" s="17"/>
      <c r="F124" s="7" t="s">
        <v>333</v>
      </c>
      <c r="G124" s="20"/>
      <c r="H124" s="7"/>
    </row>
    <row r="125" spans="2:8" ht="25.5" x14ac:dyDescent="0.2">
      <c r="B125" s="20" t="s">
        <v>90</v>
      </c>
      <c r="C125" s="7" t="s">
        <v>358</v>
      </c>
      <c r="D125" s="20"/>
      <c r="E125" s="20"/>
      <c r="F125" s="7" t="s">
        <v>333</v>
      </c>
      <c r="G125" s="20"/>
      <c r="H125" s="7"/>
    </row>
    <row r="126" spans="2:8" ht="89.25" x14ac:dyDescent="0.2">
      <c r="B126" s="20" t="s">
        <v>323</v>
      </c>
      <c r="C126" s="7" t="s">
        <v>350</v>
      </c>
      <c r="D126" s="20">
        <v>2</v>
      </c>
      <c r="E126" s="20"/>
      <c r="F126" s="7" t="s">
        <v>361</v>
      </c>
      <c r="G126" s="20"/>
      <c r="H126" s="7"/>
    </row>
    <row r="127" spans="2:8" ht="25.5" x14ac:dyDescent="0.2">
      <c r="B127" s="20" t="s">
        <v>90</v>
      </c>
      <c r="C127" s="7" t="s">
        <v>351</v>
      </c>
      <c r="D127" s="20"/>
      <c r="E127" s="17"/>
      <c r="F127" s="7" t="s">
        <v>333</v>
      </c>
      <c r="G127" s="20"/>
      <c r="H127" s="7"/>
    </row>
    <row r="128" spans="2:8" ht="25.5" x14ac:dyDescent="0.2">
      <c r="B128" s="20" t="s">
        <v>90</v>
      </c>
      <c r="C128" s="7" t="s">
        <v>345</v>
      </c>
      <c r="D128" s="20"/>
      <c r="E128" s="20"/>
      <c r="F128" s="7" t="s">
        <v>333</v>
      </c>
      <c r="G128" s="20"/>
      <c r="H128" s="7"/>
    </row>
    <row r="129" spans="2:8" ht="23.65" customHeight="1" x14ac:dyDescent="0.2">
      <c r="B129" s="17">
        <v>5.6</v>
      </c>
      <c r="C129" s="18" t="s">
        <v>352</v>
      </c>
      <c r="D129" s="17">
        <f>SUM(D130,D133)</f>
        <v>4</v>
      </c>
      <c r="E129" s="20"/>
      <c r="F129" s="7"/>
      <c r="G129" s="20"/>
      <c r="H129" s="7"/>
    </row>
    <row r="130" spans="2:8" ht="39" customHeight="1" x14ac:dyDescent="0.2">
      <c r="B130" s="20" t="s">
        <v>327</v>
      </c>
      <c r="C130" s="7" t="s">
        <v>353</v>
      </c>
      <c r="D130" s="20">
        <v>2</v>
      </c>
      <c r="E130" s="17"/>
      <c r="F130" s="257" t="s">
        <v>362</v>
      </c>
      <c r="G130" s="20"/>
      <c r="H130" s="7"/>
    </row>
    <row r="131" spans="2:8" ht="63.75" x14ac:dyDescent="0.2">
      <c r="B131" s="20" t="s">
        <v>90</v>
      </c>
      <c r="C131" s="7" t="s">
        <v>354</v>
      </c>
      <c r="D131" s="20"/>
      <c r="E131" s="20"/>
      <c r="F131" s="258"/>
      <c r="G131" s="20"/>
      <c r="H131" s="7"/>
    </row>
    <row r="132" spans="2:8" ht="25.5" x14ac:dyDescent="0.2">
      <c r="B132" s="20" t="s">
        <v>90</v>
      </c>
      <c r="C132" s="7" t="s">
        <v>355</v>
      </c>
      <c r="D132" s="20"/>
      <c r="E132" s="20"/>
      <c r="F132" s="259"/>
      <c r="G132" s="20"/>
      <c r="H132" s="7"/>
    </row>
    <row r="133" spans="2:8" ht="38.25" x14ac:dyDescent="0.2">
      <c r="B133" s="20" t="s">
        <v>374</v>
      </c>
      <c r="C133" s="7" t="s">
        <v>356</v>
      </c>
      <c r="D133" s="20">
        <v>2</v>
      </c>
      <c r="E133" s="17"/>
      <c r="F133" s="257" t="s">
        <v>363</v>
      </c>
      <c r="G133" s="20"/>
      <c r="H133" s="7"/>
    </row>
    <row r="134" spans="2:8" ht="25.5" x14ac:dyDescent="0.2">
      <c r="B134" s="20"/>
      <c r="C134" s="7" t="s">
        <v>357</v>
      </c>
      <c r="D134" s="20"/>
      <c r="E134" s="20"/>
      <c r="F134" s="259"/>
      <c r="G134" s="20"/>
      <c r="H134" s="7"/>
    </row>
    <row r="135" spans="2:8" ht="27" x14ac:dyDescent="0.2">
      <c r="B135" s="17">
        <v>5.7</v>
      </c>
      <c r="C135" s="18" t="s">
        <v>364</v>
      </c>
      <c r="D135" s="17">
        <f>SUM(D136,D139)</f>
        <v>2</v>
      </c>
      <c r="E135" s="17"/>
      <c r="F135" s="39"/>
      <c r="G135" s="20"/>
      <c r="H135" s="7"/>
    </row>
    <row r="136" spans="2:8" ht="25.9" customHeight="1" x14ac:dyDescent="0.2">
      <c r="B136" s="20" t="s">
        <v>338</v>
      </c>
      <c r="C136" s="7" t="s">
        <v>365</v>
      </c>
      <c r="D136" s="20">
        <v>1</v>
      </c>
      <c r="E136" s="20"/>
      <c r="F136" s="258" t="s">
        <v>370</v>
      </c>
      <c r="G136" s="20"/>
      <c r="H136" s="7"/>
    </row>
    <row r="137" spans="2:8" ht="25.5" x14ac:dyDescent="0.2">
      <c r="B137" s="20" t="s">
        <v>90</v>
      </c>
      <c r="C137" s="7" t="s">
        <v>366</v>
      </c>
      <c r="D137" s="20"/>
      <c r="E137" s="17"/>
      <c r="F137" s="258"/>
      <c r="G137" s="20"/>
      <c r="H137" s="7"/>
    </row>
    <row r="138" spans="2:8" ht="25.5" x14ac:dyDescent="0.2">
      <c r="B138" s="20" t="s">
        <v>90</v>
      </c>
      <c r="C138" s="7" t="s">
        <v>367</v>
      </c>
      <c r="D138" s="20"/>
      <c r="E138" s="20"/>
      <c r="F138" s="259"/>
      <c r="G138" s="20"/>
      <c r="H138" s="7"/>
    </row>
    <row r="139" spans="2:8" ht="82.5" customHeight="1" x14ac:dyDescent="0.2">
      <c r="B139" s="20" t="s">
        <v>369</v>
      </c>
      <c r="C139" s="7" t="s">
        <v>368</v>
      </c>
      <c r="D139" s="20">
        <v>1</v>
      </c>
      <c r="E139" s="17"/>
      <c r="F139" s="39" t="s">
        <v>371</v>
      </c>
      <c r="G139" s="20"/>
      <c r="H139" s="7"/>
    </row>
    <row r="140" spans="2:8" ht="25.5" x14ac:dyDescent="0.2">
      <c r="B140" s="52">
        <v>6</v>
      </c>
      <c r="C140" s="53" t="s">
        <v>1113</v>
      </c>
      <c r="D140" s="52">
        <f>SUM(D141)</f>
        <v>3</v>
      </c>
      <c r="E140" s="20"/>
      <c r="F140" s="7"/>
      <c r="G140" s="20"/>
      <c r="H140" s="7"/>
    </row>
    <row r="141" spans="2:8" x14ac:dyDescent="0.2">
      <c r="B141" s="17">
        <v>6.1</v>
      </c>
      <c r="C141" s="18" t="s">
        <v>1114</v>
      </c>
      <c r="D141" s="17">
        <v>3</v>
      </c>
      <c r="E141" s="17"/>
      <c r="F141" s="7"/>
      <c r="G141" s="20"/>
      <c r="H141" s="7"/>
    </row>
    <row r="142" spans="2:8" ht="51" x14ac:dyDescent="0.2">
      <c r="B142" s="20"/>
      <c r="C142" s="7" t="s">
        <v>1053</v>
      </c>
      <c r="D142" s="20">
        <v>3</v>
      </c>
      <c r="E142" s="20"/>
      <c r="F142" s="7"/>
      <c r="G142" s="32" t="s">
        <v>161</v>
      </c>
      <c r="H142" s="7"/>
    </row>
  </sheetData>
  <mergeCells count="32">
    <mergeCell ref="F136:F138"/>
    <mergeCell ref="F130:F132"/>
    <mergeCell ref="F133:F134"/>
    <mergeCell ref="F81:F82"/>
    <mergeCell ref="F90:F91"/>
    <mergeCell ref="F88:F89"/>
    <mergeCell ref="F86:F87"/>
    <mergeCell ref="G86:G91"/>
    <mergeCell ref="F67:F69"/>
    <mergeCell ref="F63:F64"/>
    <mergeCell ref="G63:G64"/>
    <mergeCell ref="G67:G69"/>
    <mergeCell ref="F49:F52"/>
    <mergeCell ref="G49:G52"/>
    <mergeCell ref="F54:F57"/>
    <mergeCell ref="G54:G57"/>
    <mergeCell ref="F59:F61"/>
    <mergeCell ref="G59:G61"/>
    <mergeCell ref="H27:H28"/>
    <mergeCell ref="G30:G31"/>
    <mergeCell ref="H21:H22"/>
    <mergeCell ref="F38:F42"/>
    <mergeCell ref="F43:F47"/>
    <mergeCell ref="G38:G42"/>
    <mergeCell ref="G43:G47"/>
    <mergeCell ref="C2:G2"/>
    <mergeCell ref="F21:F22"/>
    <mergeCell ref="G21:G22"/>
    <mergeCell ref="F26:F28"/>
    <mergeCell ref="G27:G28"/>
    <mergeCell ref="C3:G3"/>
    <mergeCell ref="C4:G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142"/>
  <sheetViews>
    <sheetView topLeftCell="A79" workbookViewId="0">
      <selection activeCell="B47" sqref="B47"/>
    </sheetView>
  </sheetViews>
  <sheetFormatPr defaultRowHeight="14.25" x14ac:dyDescent="0.2"/>
  <cols>
    <col min="2" max="2" width="29.375" customWidth="1"/>
    <col min="3" max="3" width="12.75" customWidth="1"/>
    <col min="4" max="4" width="11.25" customWidth="1"/>
    <col min="5" max="5" width="35" customWidth="1"/>
    <col min="6" max="6" width="25.625" customWidth="1"/>
    <col min="7" max="7" width="17.25" customWidth="1"/>
  </cols>
  <sheetData>
    <row r="2" spans="1:7" x14ac:dyDescent="0.2">
      <c r="B2" s="263" t="s">
        <v>1131</v>
      </c>
      <c r="C2" s="263"/>
      <c r="D2" s="263"/>
      <c r="E2" s="263"/>
      <c r="F2" s="263"/>
    </row>
    <row r="3" spans="1:7" ht="15.75" x14ac:dyDescent="0.25">
      <c r="B3" s="243" t="s">
        <v>1137</v>
      </c>
      <c r="C3" s="243"/>
      <c r="D3" s="243"/>
      <c r="E3" s="243"/>
      <c r="F3" s="243"/>
    </row>
    <row r="4" spans="1:7" ht="15.75" x14ac:dyDescent="0.25">
      <c r="B4" s="244" t="s">
        <v>1132</v>
      </c>
      <c r="C4" s="244"/>
      <c r="D4" s="244"/>
      <c r="E4" s="244"/>
      <c r="F4" s="244"/>
    </row>
    <row r="5" spans="1:7" x14ac:dyDescent="0.2">
      <c r="A5" s="9" t="s">
        <v>930</v>
      </c>
      <c r="B5" s="8"/>
      <c r="C5" s="8"/>
      <c r="D5" s="8"/>
      <c r="E5" s="8"/>
      <c r="F5" s="8"/>
    </row>
    <row r="6" spans="1:7" x14ac:dyDescent="0.2">
      <c r="A6" s="9"/>
      <c r="B6" s="163"/>
      <c r="C6" s="163"/>
      <c r="D6" s="163"/>
      <c r="E6" s="163"/>
      <c r="F6" s="163"/>
    </row>
    <row r="8" spans="1:7" ht="57.4" customHeight="1" x14ac:dyDescent="0.2">
      <c r="A8" s="28" t="s">
        <v>0</v>
      </c>
      <c r="B8" s="28" t="s">
        <v>215</v>
      </c>
      <c r="C8" s="28" t="s">
        <v>3</v>
      </c>
      <c r="D8" s="28" t="s">
        <v>84</v>
      </c>
      <c r="E8" s="28" t="s">
        <v>2</v>
      </c>
      <c r="F8" s="28" t="s">
        <v>216</v>
      </c>
      <c r="G8" s="28" t="s">
        <v>157</v>
      </c>
    </row>
    <row r="9" spans="1:7" ht="15.75" x14ac:dyDescent="0.2">
      <c r="A9" s="1" t="s">
        <v>376</v>
      </c>
      <c r="B9" s="2" t="s">
        <v>377</v>
      </c>
      <c r="C9" s="1">
        <f>SUM(C10,C40,C58,C75,C89,C109,C116)</f>
        <v>125</v>
      </c>
      <c r="D9" s="1"/>
      <c r="E9" s="1"/>
      <c r="F9" s="1"/>
      <c r="G9" s="1"/>
    </row>
    <row r="10" spans="1:7" ht="17.649999999999999" customHeight="1" x14ac:dyDescent="0.2">
      <c r="A10" s="56">
        <v>1</v>
      </c>
      <c r="B10" s="57" t="s">
        <v>6</v>
      </c>
      <c r="C10" s="56">
        <f>SUM(C11,C23,C33)</f>
        <v>25</v>
      </c>
      <c r="D10" s="58"/>
      <c r="E10" s="59"/>
      <c r="F10" s="60"/>
      <c r="G10" s="61"/>
    </row>
    <row r="11" spans="1:7" ht="27" x14ac:dyDescent="0.2">
      <c r="A11" s="17">
        <v>1.1000000000000001</v>
      </c>
      <c r="B11" s="18" t="s">
        <v>379</v>
      </c>
      <c r="C11" s="17">
        <f>SUM(C12,C16,C14,C19)</f>
        <v>10</v>
      </c>
      <c r="D11" s="4"/>
      <c r="E11" s="4"/>
      <c r="F11" s="4"/>
      <c r="G11" s="4"/>
    </row>
    <row r="12" spans="1:7" ht="38.25" x14ac:dyDescent="0.2">
      <c r="A12" s="20" t="s">
        <v>7</v>
      </c>
      <c r="B12" s="7" t="s">
        <v>380</v>
      </c>
      <c r="C12" s="20">
        <v>2</v>
      </c>
      <c r="D12" s="49"/>
      <c r="E12" s="54" t="s">
        <v>384</v>
      </c>
      <c r="F12" s="54" t="s">
        <v>10</v>
      </c>
      <c r="G12" s="49"/>
    </row>
    <row r="13" spans="1:7" ht="38.25" x14ac:dyDescent="0.2">
      <c r="A13" s="20" t="s">
        <v>90</v>
      </c>
      <c r="B13" s="7" t="s">
        <v>381</v>
      </c>
      <c r="C13" s="20"/>
      <c r="D13" s="49"/>
      <c r="E13" s="49"/>
      <c r="F13" s="49"/>
      <c r="G13" s="49"/>
    </row>
    <row r="14" spans="1:7" ht="39" customHeight="1" x14ac:dyDescent="0.2">
      <c r="A14" s="20" t="s">
        <v>9</v>
      </c>
      <c r="B14" s="164" t="s">
        <v>1012</v>
      </c>
      <c r="C14" s="16">
        <v>2</v>
      </c>
      <c r="D14" s="165"/>
      <c r="E14" s="166" t="s">
        <v>1013</v>
      </c>
      <c r="F14" s="49"/>
      <c r="G14" s="49"/>
    </row>
    <row r="15" spans="1:7" ht="38.25" x14ac:dyDescent="0.2">
      <c r="A15" s="20" t="s">
        <v>90</v>
      </c>
      <c r="B15" s="164" t="s">
        <v>1014</v>
      </c>
      <c r="C15" s="16"/>
      <c r="D15" s="165"/>
      <c r="E15" s="167"/>
      <c r="F15" s="49"/>
      <c r="G15" s="49"/>
    </row>
    <row r="16" spans="1:7" ht="39" customHeight="1" x14ac:dyDescent="0.2">
      <c r="A16" s="20" t="s">
        <v>11</v>
      </c>
      <c r="B16" s="7" t="s">
        <v>382</v>
      </c>
      <c r="C16" s="20">
        <v>2</v>
      </c>
      <c r="D16" s="49"/>
      <c r="E16" s="254" t="s">
        <v>385</v>
      </c>
      <c r="F16" s="49"/>
      <c r="G16" s="49"/>
    </row>
    <row r="17" spans="1:7" ht="38.25" x14ac:dyDescent="0.2">
      <c r="A17" s="20" t="s">
        <v>90</v>
      </c>
      <c r="B17" s="7" t="s">
        <v>383</v>
      </c>
      <c r="C17" s="20"/>
      <c r="D17" s="49"/>
      <c r="E17" s="255"/>
      <c r="F17" s="49"/>
      <c r="G17" s="49"/>
    </row>
    <row r="18" spans="1:7" ht="25.5" x14ac:dyDescent="0.2">
      <c r="A18" s="20" t="s">
        <v>90</v>
      </c>
      <c r="B18" s="7" t="s">
        <v>1115</v>
      </c>
      <c r="C18" s="20"/>
      <c r="D18" s="49"/>
      <c r="E18" s="256"/>
      <c r="F18" s="49"/>
      <c r="G18" s="49"/>
    </row>
    <row r="19" spans="1:7" ht="76.5" x14ac:dyDescent="0.2">
      <c r="A19" s="20" t="s">
        <v>176</v>
      </c>
      <c r="B19" s="7" t="s">
        <v>1119</v>
      </c>
      <c r="C19" s="20">
        <v>4</v>
      </c>
      <c r="D19" s="49"/>
      <c r="E19" s="49"/>
      <c r="F19" s="260" t="s">
        <v>387</v>
      </c>
      <c r="G19" s="49"/>
    </row>
    <row r="20" spans="1:7" ht="89.25" x14ac:dyDescent="0.2">
      <c r="A20" s="20" t="s">
        <v>85</v>
      </c>
      <c r="B20" s="7" t="s">
        <v>87</v>
      </c>
      <c r="C20" s="20">
        <v>2</v>
      </c>
      <c r="D20" s="49"/>
      <c r="E20" s="54" t="s">
        <v>386</v>
      </c>
      <c r="F20" s="261"/>
      <c r="G20" s="49"/>
    </row>
    <row r="21" spans="1:7" ht="63.75" x14ac:dyDescent="0.2">
      <c r="A21" s="20" t="s">
        <v>88</v>
      </c>
      <c r="B21" s="7" t="s">
        <v>1118</v>
      </c>
      <c r="C21" s="20">
        <v>2</v>
      </c>
      <c r="D21" s="49"/>
      <c r="E21" s="255" t="s">
        <v>1117</v>
      </c>
      <c r="F21" s="261"/>
      <c r="G21" s="49"/>
    </row>
    <row r="22" spans="1:7" ht="63.75" x14ac:dyDescent="0.2">
      <c r="A22" s="20" t="s">
        <v>90</v>
      </c>
      <c r="B22" s="7" t="s">
        <v>1116</v>
      </c>
      <c r="C22" s="20"/>
      <c r="D22" s="49"/>
      <c r="E22" s="256"/>
      <c r="F22" s="262"/>
      <c r="G22" s="49"/>
    </row>
    <row r="23" spans="1:7" ht="25.5" x14ac:dyDescent="0.2">
      <c r="A23" s="52">
        <v>1.2</v>
      </c>
      <c r="B23" s="53" t="s">
        <v>388</v>
      </c>
      <c r="C23" s="52">
        <f>SUM(C24,C27,C30)</f>
        <v>9</v>
      </c>
      <c r="D23" s="49"/>
      <c r="E23" s="62"/>
      <c r="F23" s="20"/>
      <c r="G23" s="4"/>
    </row>
    <row r="24" spans="1:7" ht="127.5" x14ac:dyDescent="0.2">
      <c r="A24" s="20" t="s">
        <v>13</v>
      </c>
      <c r="B24" s="7" t="s">
        <v>1018</v>
      </c>
      <c r="C24" s="20">
        <v>3</v>
      </c>
      <c r="D24" s="49"/>
      <c r="E24" s="54" t="s">
        <v>1120</v>
      </c>
      <c r="F24" s="20" t="s">
        <v>15</v>
      </c>
      <c r="G24" s="4"/>
    </row>
    <row r="25" spans="1:7" ht="25.5" x14ac:dyDescent="0.2">
      <c r="A25" s="20" t="s">
        <v>85</v>
      </c>
      <c r="B25" s="7" t="s">
        <v>1019</v>
      </c>
      <c r="C25" s="20">
        <v>3</v>
      </c>
      <c r="D25" s="49"/>
      <c r="E25" s="255"/>
      <c r="F25" s="20"/>
      <c r="G25" s="4"/>
    </row>
    <row r="26" spans="1:7" ht="25.5" x14ac:dyDescent="0.2">
      <c r="A26" s="20" t="s">
        <v>88</v>
      </c>
      <c r="B26" s="7" t="s">
        <v>1020</v>
      </c>
      <c r="C26" s="20">
        <v>1.5</v>
      </c>
      <c r="D26" s="49"/>
      <c r="E26" s="256"/>
      <c r="F26" s="20"/>
      <c r="G26" s="4"/>
    </row>
    <row r="27" spans="1:7" ht="76.5" x14ac:dyDescent="0.2">
      <c r="A27" s="20" t="s">
        <v>14</v>
      </c>
      <c r="B27" s="7" t="s">
        <v>1021</v>
      </c>
      <c r="C27" s="20">
        <v>3</v>
      </c>
      <c r="D27" s="7"/>
      <c r="E27" s="257" t="s">
        <v>1022</v>
      </c>
      <c r="F27" s="260" t="s">
        <v>392</v>
      </c>
      <c r="G27" s="7"/>
    </row>
    <row r="28" spans="1:7" ht="76.5" x14ac:dyDescent="0.2">
      <c r="A28" s="20" t="s">
        <v>85</v>
      </c>
      <c r="B28" s="7" t="s">
        <v>1023</v>
      </c>
      <c r="C28" s="20"/>
      <c r="D28" s="7"/>
      <c r="E28" s="258"/>
      <c r="F28" s="261"/>
      <c r="G28" s="7"/>
    </row>
    <row r="29" spans="1:7" ht="51" x14ac:dyDescent="0.2">
      <c r="A29" s="20" t="s">
        <v>88</v>
      </c>
      <c r="B29" s="7" t="s">
        <v>1024</v>
      </c>
      <c r="C29" s="20"/>
      <c r="D29" s="7"/>
      <c r="E29" s="259"/>
      <c r="F29" s="262"/>
      <c r="G29" s="7"/>
    </row>
    <row r="30" spans="1:7" ht="38.25" x14ac:dyDescent="0.2">
      <c r="A30" s="20" t="s">
        <v>16</v>
      </c>
      <c r="B30" s="7" t="s">
        <v>389</v>
      </c>
      <c r="C30" s="20">
        <v>3</v>
      </c>
      <c r="D30" s="7"/>
      <c r="E30" s="254" t="s">
        <v>1025</v>
      </c>
      <c r="F30" s="260" t="s">
        <v>1026</v>
      </c>
      <c r="G30" s="7"/>
    </row>
    <row r="31" spans="1:7" ht="51" x14ac:dyDescent="0.2">
      <c r="A31" s="20" t="s">
        <v>85</v>
      </c>
      <c r="B31" s="7" t="s">
        <v>390</v>
      </c>
      <c r="C31" s="20">
        <v>3</v>
      </c>
      <c r="D31" s="7"/>
      <c r="E31" s="258"/>
      <c r="F31" s="261"/>
      <c r="G31" s="7"/>
    </row>
    <row r="32" spans="1:7" ht="38.25" x14ac:dyDescent="0.2">
      <c r="A32" s="20" t="s">
        <v>88</v>
      </c>
      <c r="B32" s="7" t="s">
        <v>391</v>
      </c>
      <c r="C32" s="20">
        <v>3</v>
      </c>
      <c r="D32" s="7"/>
      <c r="E32" s="259"/>
      <c r="F32" s="262"/>
      <c r="G32" s="7"/>
    </row>
    <row r="33" spans="1:7" ht="40.5" x14ac:dyDescent="0.2">
      <c r="A33" s="17">
        <v>1.3</v>
      </c>
      <c r="B33" s="18" t="s">
        <v>393</v>
      </c>
      <c r="C33" s="17">
        <f>SUM(C34,C37)</f>
        <v>6</v>
      </c>
      <c r="D33" s="7"/>
      <c r="E33" s="7"/>
      <c r="F33" s="7"/>
      <c r="G33" s="7"/>
    </row>
    <row r="34" spans="1:7" ht="52.15" customHeight="1" x14ac:dyDescent="0.2">
      <c r="A34" s="20" t="s">
        <v>223</v>
      </c>
      <c r="B34" s="7" t="s">
        <v>397</v>
      </c>
      <c r="C34" s="20">
        <v>3</v>
      </c>
      <c r="D34" s="4"/>
      <c r="E34" s="254" t="s">
        <v>398</v>
      </c>
      <c r="F34" s="254" t="s">
        <v>399</v>
      </c>
      <c r="G34" s="4"/>
    </row>
    <row r="35" spans="1:7" ht="25.5" x14ac:dyDescent="0.2">
      <c r="A35" s="20"/>
      <c r="B35" s="7" t="s">
        <v>394</v>
      </c>
      <c r="C35" s="20">
        <v>3</v>
      </c>
      <c r="D35" s="4"/>
      <c r="E35" s="258"/>
      <c r="F35" s="258"/>
      <c r="G35" s="4"/>
    </row>
    <row r="36" spans="1:7" ht="38.25" x14ac:dyDescent="0.2">
      <c r="A36" s="20"/>
      <c r="B36" s="7" t="s">
        <v>395</v>
      </c>
      <c r="C36" s="20">
        <v>3</v>
      </c>
      <c r="D36" s="4"/>
      <c r="E36" s="259"/>
      <c r="F36" s="259"/>
      <c r="G36" s="4"/>
    </row>
    <row r="37" spans="1:7" ht="51" x14ac:dyDescent="0.2">
      <c r="A37" s="20" t="s">
        <v>227</v>
      </c>
      <c r="B37" s="7" t="s">
        <v>1027</v>
      </c>
      <c r="C37" s="20">
        <v>3</v>
      </c>
      <c r="D37" s="4"/>
      <c r="E37" s="254" t="s">
        <v>400</v>
      </c>
      <c r="F37" s="254" t="s">
        <v>1028</v>
      </c>
      <c r="G37" s="4"/>
    </row>
    <row r="38" spans="1:7" ht="38.25" x14ac:dyDescent="0.2">
      <c r="A38" s="20"/>
      <c r="B38" s="7" t="s">
        <v>396</v>
      </c>
      <c r="C38" s="20">
        <v>3</v>
      </c>
      <c r="D38" s="4"/>
      <c r="E38" s="258"/>
      <c r="F38" s="258"/>
      <c r="G38" s="4"/>
    </row>
    <row r="39" spans="1:7" ht="38.25" x14ac:dyDescent="0.2">
      <c r="A39" s="20"/>
      <c r="B39" s="7" t="s">
        <v>395</v>
      </c>
      <c r="C39" s="20">
        <v>3</v>
      </c>
      <c r="D39" s="4"/>
      <c r="E39" s="259"/>
      <c r="F39" s="259"/>
      <c r="G39" s="4"/>
    </row>
    <row r="40" spans="1:7" x14ac:dyDescent="0.2">
      <c r="A40" s="52">
        <v>2</v>
      </c>
      <c r="B40" s="53" t="s">
        <v>401</v>
      </c>
      <c r="C40" s="52">
        <f>SUM(C41,C48,C55)</f>
        <v>24</v>
      </c>
      <c r="D40" s="4"/>
      <c r="E40" s="50"/>
      <c r="F40" s="20"/>
      <c r="G40" s="7"/>
    </row>
    <row r="41" spans="1:7" ht="40.5" x14ac:dyDescent="0.2">
      <c r="A41" s="17">
        <v>2.1</v>
      </c>
      <c r="B41" s="18" t="s">
        <v>402</v>
      </c>
      <c r="C41" s="17">
        <f>SUM(C42,C45,C46,C47)</f>
        <v>12</v>
      </c>
      <c r="D41" s="4"/>
      <c r="E41" s="7"/>
      <c r="F41" s="20"/>
      <c r="G41" s="7"/>
    </row>
    <row r="42" spans="1:7" ht="114.75" x14ac:dyDescent="0.2">
      <c r="A42" s="20" t="s">
        <v>23</v>
      </c>
      <c r="B42" s="7" t="s">
        <v>1029</v>
      </c>
      <c r="C42" s="20">
        <v>3</v>
      </c>
      <c r="D42" s="4"/>
      <c r="E42" s="54" t="s">
        <v>412</v>
      </c>
      <c r="F42" s="260" t="s">
        <v>413</v>
      </c>
      <c r="G42" s="7"/>
    </row>
    <row r="43" spans="1:7" ht="38.25" x14ac:dyDescent="0.2">
      <c r="A43" s="20" t="s">
        <v>85</v>
      </c>
      <c r="B43" s="7" t="s">
        <v>403</v>
      </c>
      <c r="C43" s="20"/>
      <c r="D43" s="4"/>
      <c r="E43" s="54"/>
      <c r="F43" s="261"/>
      <c r="G43" s="7"/>
    </row>
    <row r="44" spans="1:7" ht="51" x14ac:dyDescent="0.2">
      <c r="A44" s="20" t="s">
        <v>88</v>
      </c>
      <c r="B44" s="7" t="s">
        <v>404</v>
      </c>
      <c r="C44" s="20"/>
      <c r="D44" s="4"/>
      <c r="E44" s="7"/>
      <c r="F44" s="262"/>
      <c r="G44" s="7"/>
    </row>
    <row r="45" spans="1:7" ht="63.75" x14ac:dyDescent="0.2">
      <c r="A45" s="20" t="s">
        <v>25</v>
      </c>
      <c r="B45" s="7" t="s">
        <v>1186</v>
      </c>
      <c r="C45" s="20">
        <v>3</v>
      </c>
      <c r="D45" s="4"/>
      <c r="E45" s="54" t="s">
        <v>414</v>
      </c>
      <c r="F45" s="20" t="s">
        <v>415</v>
      </c>
      <c r="G45" s="7"/>
    </row>
    <row r="46" spans="1:7" ht="38.25" x14ac:dyDescent="0.2">
      <c r="A46" s="20" t="s">
        <v>73</v>
      </c>
      <c r="B46" s="7" t="s">
        <v>405</v>
      </c>
      <c r="C46" s="20">
        <v>3</v>
      </c>
      <c r="D46" s="4"/>
      <c r="E46" s="54" t="s">
        <v>416</v>
      </c>
      <c r="F46" s="20" t="s">
        <v>417</v>
      </c>
      <c r="G46" s="7"/>
    </row>
    <row r="47" spans="1:7" ht="63.75" x14ac:dyDescent="0.2">
      <c r="A47" s="20" t="s">
        <v>74</v>
      </c>
      <c r="B47" s="7" t="s">
        <v>1187</v>
      </c>
      <c r="C47" s="20">
        <v>3</v>
      </c>
      <c r="D47" s="4"/>
      <c r="E47" s="54" t="s">
        <v>418</v>
      </c>
      <c r="F47" s="20" t="s">
        <v>419</v>
      </c>
      <c r="G47" s="7"/>
    </row>
    <row r="48" spans="1:7" ht="27" x14ac:dyDescent="0.2">
      <c r="A48" s="17">
        <v>2.2000000000000002</v>
      </c>
      <c r="B48" s="18" t="s">
        <v>420</v>
      </c>
      <c r="C48" s="17">
        <f>SUM(C49,C52,C53)</f>
        <v>9</v>
      </c>
      <c r="D48" s="4"/>
      <c r="E48" s="7"/>
      <c r="F48" s="20"/>
      <c r="G48" s="7"/>
    </row>
    <row r="49" spans="1:7" ht="76.5" x14ac:dyDescent="0.2">
      <c r="A49" s="20" t="s">
        <v>27</v>
      </c>
      <c r="B49" s="7" t="s">
        <v>1121</v>
      </c>
      <c r="C49" s="20">
        <v>3</v>
      </c>
      <c r="D49" s="4"/>
      <c r="E49" s="254" t="s">
        <v>422</v>
      </c>
      <c r="F49" s="260" t="s">
        <v>421</v>
      </c>
      <c r="G49" s="7"/>
    </row>
    <row r="50" spans="1:7" ht="51" x14ac:dyDescent="0.2">
      <c r="A50" s="20" t="s">
        <v>85</v>
      </c>
      <c r="B50" s="7" t="s">
        <v>1122</v>
      </c>
      <c r="C50" s="20"/>
      <c r="D50" s="4"/>
      <c r="E50" s="255"/>
      <c r="F50" s="261"/>
      <c r="G50" s="7"/>
    </row>
    <row r="51" spans="1:7" ht="25.5" x14ac:dyDescent="0.2">
      <c r="A51" s="20" t="s">
        <v>88</v>
      </c>
      <c r="B51" s="7" t="s">
        <v>1123</v>
      </c>
      <c r="C51" s="20"/>
      <c r="D51" s="4"/>
      <c r="E51" s="256"/>
      <c r="F51" s="262"/>
      <c r="G51" s="7"/>
    </row>
    <row r="52" spans="1:7" ht="51" x14ac:dyDescent="0.2">
      <c r="A52" s="20" t="s">
        <v>29</v>
      </c>
      <c r="B52" s="7" t="s">
        <v>1030</v>
      </c>
      <c r="C52" s="20">
        <v>3</v>
      </c>
      <c r="D52" s="4"/>
      <c r="E52" s="54" t="s">
        <v>423</v>
      </c>
      <c r="F52" s="32" t="s">
        <v>424</v>
      </c>
      <c r="G52" s="7"/>
    </row>
    <row r="53" spans="1:7" ht="63.75" x14ac:dyDescent="0.2">
      <c r="A53" s="20" t="s">
        <v>406</v>
      </c>
      <c r="B53" s="7" t="s">
        <v>407</v>
      </c>
      <c r="C53" s="20">
        <v>3</v>
      </c>
      <c r="D53" s="4"/>
      <c r="E53" s="7" t="s">
        <v>425</v>
      </c>
      <c r="F53" s="32" t="s">
        <v>426</v>
      </c>
      <c r="G53" s="7"/>
    </row>
    <row r="54" spans="1:7" ht="25.5" x14ac:dyDescent="0.2">
      <c r="A54" s="20"/>
      <c r="B54" s="7" t="s">
        <v>408</v>
      </c>
      <c r="C54" s="20"/>
      <c r="D54" s="4"/>
      <c r="E54" s="7"/>
      <c r="F54" s="20"/>
      <c r="G54" s="7"/>
    </row>
    <row r="55" spans="1:7" ht="27" x14ac:dyDescent="0.2">
      <c r="A55" s="17">
        <v>2.2999999999999998</v>
      </c>
      <c r="B55" s="18" t="s">
        <v>409</v>
      </c>
      <c r="C55" s="17">
        <f>SUM(C56)</f>
        <v>3</v>
      </c>
      <c r="D55" s="4"/>
      <c r="E55" s="54"/>
      <c r="F55" s="20"/>
      <c r="G55" s="7"/>
    </row>
    <row r="56" spans="1:7" ht="100.15" customHeight="1" x14ac:dyDescent="0.2">
      <c r="A56" s="20" t="s">
        <v>558</v>
      </c>
      <c r="B56" s="7" t="s">
        <v>410</v>
      </c>
      <c r="C56" s="20">
        <v>3</v>
      </c>
      <c r="D56" s="4"/>
      <c r="E56" s="54" t="s">
        <v>427</v>
      </c>
      <c r="F56" s="32" t="s">
        <v>35</v>
      </c>
      <c r="G56" s="7"/>
    </row>
    <row r="57" spans="1:7" x14ac:dyDescent="0.2">
      <c r="A57" s="20" t="s">
        <v>90</v>
      </c>
      <c r="B57" s="7" t="s">
        <v>411</v>
      </c>
      <c r="C57" s="20"/>
      <c r="D57" s="4"/>
      <c r="E57" s="7"/>
      <c r="F57" s="20"/>
      <c r="G57" s="7"/>
    </row>
    <row r="58" spans="1:7" x14ac:dyDescent="0.2">
      <c r="A58" s="52">
        <v>3</v>
      </c>
      <c r="B58" s="53" t="s">
        <v>428</v>
      </c>
      <c r="C58" s="52">
        <f>SUM(C59,C67)</f>
        <v>10</v>
      </c>
      <c r="D58" s="4"/>
      <c r="E58" s="7"/>
      <c r="F58" s="20"/>
      <c r="G58" s="7"/>
    </row>
    <row r="59" spans="1:7" x14ac:dyDescent="0.2">
      <c r="A59" s="17">
        <v>3.1</v>
      </c>
      <c r="B59" s="18" t="s">
        <v>429</v>
      </c>
      <c r="C59" s="17">
        <f>SUM(C60,C63,C65)</f>
        <v>5</v>
      </c>
      <c r="D59" s="4"/>
      <c r="E59" s="54"/>
      <c r="F59" s="17"/>
      <c r="G59" s="18"/>
    </row>
    <row r="60" spans="1:7" ht="89.25" x14ac:dyDescent="0.2">
      <c r="A60" s="20" t="s">
        <v>264</v>
      </c>
      <c r="B60" s="7" t="s">
        <v>430</v>
      </c>
      <c r="C60" s="20">
        <v>2</v>
      </c>
      <c r="D60" s="4"/>
      <c r="E60" s="63" t="s">
        <v>443</v>
      </c>
      <c r="F60" s="20"/>
      <c r="G60" s="7"/>
    </row>
    <row r="61" spans="1:7" ht="25.5" x14ac:dyDescent="0.2">
      <c r="A61" s="20" t="s">
        <v>85</v>
      </c>
      <c r="B61" s="7" t="s">
        <v>431</v>
      </c>
      <c r="C61" s="20"/>
      <c r="D61" s="4"/>
      <c r="E61" s="7"/>
      <c r="F61" s="20"/>
      <c r="G61" s="7"/>
    </row>
    <row r="62" spans="1:7" ht="25.5" x14ac:dyDescent="0.2">
      <c r="A62" s="20" t="s">
        <v>88</v>
      </c>
      <c r="B62" s="7" t="s">
        <v>432</v>
      </c>
      <c r="C62" s="17"/>
      <c r="D62" s="4"/>
      <c r="E62" s="54"/>
      <c r="F62" s="17"/>
      <c r="G62" s="18"/>
    </row>
    <row r="63" spans="1:7" ht="102" x14ac:dyDescent="0.2">
      <c r="A63" s="20" t="s">
        <v>267</v>
      </c>
      <c r="B63" s="7" t="s">
        <v>433</v>
      </c>
      <c r="C63" s="20">
        <v>2</v>
      </c>
      <c r="D63" s="4"/>
      <c r="E63" s="54" t="s">
        <v>444</v>
      </c>
      <c r="F63" s="20"/>
      <c r="G63" s="7"/>
    </row>
    <row r="64" spans="1:7" ht="38.25" x14ac:dyDescent="0.2">
      <c r="A64" s="20" t="s">
        <v>90</v>
      </c>
      <c r="B64" s="7" t="s">
        <v>434</v>
      </c>
      <c r="C64" s="20"/>
      <c r="D64" s="4"/>
      <c r="E64" s="7" t="s">
        <v>445</v>
      </c>
      <c r="F64" s="20"/>
      <c r="G64" s="7"/>
    </row>
    <row r="65" spans="1:7" ht="102" x14ac:dyDescent="0.2">
      <c r="A65" s="20" t="s">
        <v>928</v>
      </c>
      <c r="B65" s="7" t="s">
        <v>435</v>
      </c>
      <c r="C65" s="20">
        <v>1</v>
      </c>
      <c r="D65" s="4"/>
      <c r="E65" s="54" t="s">
        <v>446</v>
      </c>
      <c r="F65" s="17"/>
      <c r="G65" s="18"/>
    </row>
    <row r="66" spans="1:7" ht="38.25" x14ac:dyDescent="0.2">
      <c r="A66" s="20" t="s">
        <v>90</v>
      </c>
      <c r="B66" s="7" t="s">
        <v>436</v>
      </c>
      <c r="C66" s="20"/>
      <c r="D66" s="4"/>
      <c r="E66" s="54" t="s">
        <v>445</v>
      </c>
      <c r="F66" s="20"/>
      <c r="G66" s="7"/>
    </row>
    <row r="67" spans="1:7" x14ac:dyDescent="0.2">
      <c r="A67" s="17">
        <v>3.2</v>
      </c>
      <c r="B67" s="18" t="s">
        <v>268</v>
      </c>
      <c r="C67" s="17">
        <f>SUM(C68,C71,C73)</f>
        <v>5</v>
      </c>
      <c r="D67" s="4"/>
      <c r="E67" s="7"/>
      <c r="F67" s="20"/>
      <c r="G67" s="7"/>
    </row>
    <row r="68" spans="1:7" ht="89.25" x14ac:dyDescent="0.2">
      <c r="A68" s="20" t="s">
        <v>38</v>
      </c>
      <c r="B68" s="18" t="s">
        <v>437</v>
      </c>
      <c r="C68" s="20">
        <v>2</v>
      </c>
      <c r="D68" s="4"/>
      <c r="E68" s="54" t="s">
        <v>1032</v>
      </c>
      <c r="F68" s="17"/>
      <c r="G68" s="18"/>
    </row>
    <row r="69" spans="1:7" ht="25.5" x14ac:dyDescent="0.2">
      <c r="A69" s="20" t="s">
        <v>85</v>
      </c>
      <c r="B69" s="7" t="s">
        <v>438</v>
      </c>
      <c r="C69" s="20"/>
      <c r="D69" s="4"/>
      <c r="E69" s="54"/>
      <c r="F69" s="20"/>
      <c r="G69" s="7"/>
    </row>
    <row r="70" spans="1:7" ht="25.5" x14ac:dyDescent="0.2">
      <c r="A70" s="20" t="s">
        <v>88</v>
      </c>
      <c r="B70" s="7" t="s">
        <v>1031</v>
      </c>
      <c r="C70" s="20"/>
      <c r="D70" s="4"/>
      <c r="E70" s="7"/>
      <c r="F70" s="20"/>
      <c r="G70" s="7"/>
    </row>
    <row r="71" spans="1:7" ht="90.6" customHeight="1" x14ac:dyDescent="0.2">
      <c r="A71" s="20" t="s">
        <v>39</v>
      </c>
      <c r="B71" s="18" t="s">
        <v>439</v>
      </c>
      <c r="C71" s="20">
        <v>2</v>
      </c>
      <c r="D71" s="4"/>
      <c r="E71" s="54" t="s">
        <v>447</v>
      </c>
      <c r="F71" s="17"/>
      <c r="G71" s="18"/>
    </row>
    <row r="72" spans="1:7" x14ac:dyDescent="0.2">
      <c r="A72" s="20" t="s">
        <v>90</v>
      </c>
      <c r="B72" s="7" t="s">
        <v>440</v>
      </c>
      <c r="C72" s="20"/>
      <c r="D72" s="4"/>
      <c r="E72" s="54"/>
      <c r="F72" s="20"/>
      <c r="G72" s="7"/>
    </row>
    <row r="73" spans="1:7" ht="102" x14ac:dyDescent="0.2">
      <c r="A73" s="20" t="s">
        <v>40</v>
      </c>
      <c r="B73" s="7" t="s">
        <v>441</v>
      </c>
      <c r="C73" s="20">
        <v>1</v>
      </c>
      <c r="D73" s="4"/>
      <c r="E73" s="7" t="s">
        <v>1033</v>
      </c>
      <c r="F73" s="20"/>
      <c r="G73" s="7"/>
    </row>
    <row r="74" spans="1:7" ht="25.5" x14ac:dyDescent="0.2">
      <c r="A74" s="17" t="s">
        <v>90</v>
      </c>
      <c r="B74" s="7" t="s">
        <v>442</v>
      </c>
      <c r="C74" s="17"/>
      <c r="D74" s="4"/>
      <c r="E74" s="54"/>
      <c r="F74" s="17"/>
      <c r="G74" s="18"/>
    </row>
    <row r="75" spans="1:7" x14ac:dyDescent="0.2">
      <c r="A75" s="52">
        <v>4</v>
      </c>
      <c r="B75" s="53" t="s">
        <v>448</v>
      </c>
      <c r="C75" s="52">
        <f>SUM(C76,C83,C86)</f>
        <v>10</v>
      </c>
      <c r="D75" s="4"/>
      <c r="E75" s="54"/>
      <c r="F75" s="20"/>
      <c r="G75" s="18"/>
    </row>
    <row r="76" spans="1:7" ht="27" x14ac:dyDescent="0.2">
      <c r="A76" s="17">
        <v>4.0999999999999996</v>
      </c>
      <c r="B76" s="18" t="s">
        <v>449</v>
      </c>
      <c r="C76" s="17">
        <f>SUM(C77,C79,C81)</f>
        <v>6</v>
      </c>
      <c r="D76" s="4"/>
      <c r="E76" s="54"/>
      <c r="F76" s="20"/>
      <c r="G76" s="7"/>
    </row>
    <row r="77" spans="1:7" ht="52.15" customHeight="1" x14ac:dyDescent="0.2">
      <c r="A77" s="20" t="s">
        <v>286</v>
      </c>
      <c r="B77" s="7" t="s">
        <v>450</v>
      </c>
      <c r="C77" s="20">
        <v>2</v>
      </c>
      <c r="D77" s="4"/>
      <c r="E77" s="254" t="s">
        <v>457</v>
      </c>
      <c r="F77" s="260" t="s">
        <v>460</v>
      </c>
      <c r="G77" s="7"/>
    </row>
    <row r="78" spans="1:7" ht="38.25" x14ac:dyDescent="0.2">
      <c r="A78" s="20" t="s">
        <v>90</v>
      </c>
      <c r="B78" s="7" t="s">
        <v>451</v>
      </c>
      <c r="C78" s="20"/>
      <c r="D78" s="4"/>
      <c r="E78" s="259"/>
      <c r="F78" s="261"/>
      <c r="G78" s="18"/>
    </row>
    <row r="79" spans="1:7" ht="51" x14ac:dyDescent="0.2">
      <c r="A79" s="20" t="s">
        <v>289</v>
      </c>
      <c r="B79" s="7" t="s">
        <v>452</v>
      </c>
      <c r="C79" s="20">
        <v>2</v>
      </c>
      <c r="D79" s="4"/>
      <c r="E79" s="254" t="s">
        <v>458</v>
      </c>
      <c r="F79" s="261"/>
      <c r="G79" s="7"/>
    </row>
    <row r="80" spans="1:7" ht="38.25" x14ac:dyDescent="0.2">
      <c r="A80" s="20" t="s">
        <v>90</v>
      </c>
      <c r="B80" s="7" t="s">
        <v>453</v>
      </c>
      <c r="C80" s="20"/>
      <c r="D80" s="4"/>
      <c r="E80" s="256"/>
      <c r="F80" s="261"/>
      <c r="G80" s="7"/>
    </row>
    <row r="81" spans="1:7" ht="51" x14ac:dyDescent="0.2">
      <c r="A81" s="20" t="s">
        <v>292</v>
      </c>
      <c r="B81" s="7" t="s">
        <v>454</v>
      </c>
      <c r="C81" s="20">
        <v>2</v>
      </c>
      <c r="D81" s="4"/>
      <c r="E81" s="54"/>
      <c r="F81" s="261"/>
      <c r="G81" s="18"/>
    </row>
    <row r="82" spans="1:7" ht="38.25" x14ac:dyDescent="0.2">
      <c r="A82" s="20" t="s">
        <v>90</v>
      </c>
      <c r="B82" s="7" t="s">
        <v>455</v>
      </c>
      <c r="C82" s="20"/>
      <c r="D82" s="4"/>
      <c r="E82" s="54"/>
      <c r="F82" s="261"/>
      <c r="G82" s="7"/>
    </row>
    <row r="83" spans="1:7" ht="27" x14ac:dyDescent="0.2">
      <c r="A83" s="17">
        <v>4.2</v>
      </c>
      <c r="B83" s="18" t="s">
        <v>456</v>
      </c>
      <c r="C83" s="17">
        <f>SUM(C84)</f>
        <v>2</v>
      </c>
      <c r="D83" s="4"/>
      <c r="E83" s="7"/>
      <c r="F83" s="39"/>
      <c r="G83" s="7"/>
    </row>
    <row r="84" spans="1:7" ht="63.75" x14ac:dyDescent="0.2">
      <c r="A84" s="20" t="s">
        <v>103</v>
      </c>
      <c r="B84" s="7" t="s">
        <v>1124</v>
      </c>
      <c r="C84" s="20">
        <v>2</v>
      </c>
      <c r="D84" s="4"/>
      <c r="E84" s="254" t="s">
        <v>459</v>
      </c>
      <c r="F84" s="7"/>
      <c r="G84" s="18"/>
    </row>
    <row r="85" spans="1:7" ht="38.25" x14ac:dyDescent="0.2">
      <c r="A85" s="20" t="s">
        <v>90</v>
      </c>
      <c r="B85" s="7" t="s">
        <v>1034</v>
      </c>
      <c r="C85" s="20"/>
      <c r="D85" s="4"/>
      <c r="E85" s="256"/>
      <c r="F85" s="51"/>
      <c r="G85" s="7"/>
    </row>
    <row r="86" spans="1:7" ht="27" x14ac:dyDescent="0.2">
      <c r="A86" s="17">
        <v>4.3</v>
      </c>
      <c r="B86" s="18" t="s">
        <v>461</v>
      </c>
      <c r="C86" s="17">
        <f>SUM(C87)</f>
        <v>2</v>
      </c>
      <c r="D86" s="4"/>
      <c r="E86" s="17"/>
      <c r="F86" s="18"/>
      <c r="G86" s="17"/>
    </row>
    <row r="87" spans="1:7" ht="38.25" x14ac:dyDescent="0.2">
      <c r="A87" s="20" t="s">
        <v>45</v>
      </c>
      <c r="B87" s="7" t="s">
        <v>462</v>
      </c>
      <c r="C87" s="20">
        <v>2</v>
      </c>
      <c r="D87" s="4"/>
      <c r="E87" s="257" t="s">
        <v>464</v>
      </c>
      <c r="F87" s="7"/>
      <c r="G87" s="20"/>
    </row>
    <row r="88" spans="1:7" ht="38.25" x14ac:dyDescent="0.2">
      <c r="A88" s="20" t="s">
        <v>90</v>
      </c>
      <c r="B88" s="7" t="s">
        <v>463</v>
      </c>
      <c r="C88" s="20"/>
      <c r="D88" s="4"/>
      <c r="E88" s="259"/>
      <c r="F88" s="7"/>
      <c r="G88" s="20"/>
    </row>
    <row r="89" spans="1:7" x14ac:dyDescent="0.2">
      <c r="A89" s="52">
        <v>5</v>
      </c>
      <c r="B89" s="53" t="s">
        <v>465</v>
      </c>
      <c r="C89" s="52">
        <f>SUM(C90,C96,C98,C102)</f>
        <v>19</v>
      </c>
      <c r="D89" s="17"/>
      <c r="E89" s="18"/>
      <c r="F89" s="17"/>
      <c r="G89" s="17"/>
    </row>
    <row r="90" spans="1:7" ht="27" x14ac:dyDescent="0.2">
      <c r="A90" s="17">
        <v>5.0999999999999996</v>
      </c>
      <c r="B90" s="18" t="s">
        <v>466</v>
      </c>
      <c r="C90" s="17">
        <f>SUM(C91,C93)</f>
        <v>6</v>
      </c>
      <c r="D90" s="20"/>
      <c r="E90" s="7"/>
      <c r="F90" s="20"/>
      <c r="G90" s="20"/>
    </row>
    <row r="91" spans="1:7" ht="73.150000000000006" customHeight="1" x14ac:dyDescent="0.2">
      <c r="A91" s="20" t="s">
        <v>126</v>
      </c>
      <c r="B91" s="7" t="s">
        <v>467</v>
      </c>
      <c r="C91" s="20">
        <v>3</v>
      </c>
      <c r="D91" s="20"/>
      <c r="E91" s="7" t="s">
        <v>472</v>
      </c>
      <c r="F91" s="20"/>
      <c r="G91" s="20"/>
    </row>
    <row r="92" spans="1:7" ht="25.5" x14ac:dyDescent="0.2">
      <c r="A92" s="17" t="s">
        <v>90</v>
      </c>
      <c r="B92" s="7" t="s">
        <v>468</v>
      </c>
      <c r="C92" s="17"/>
      <c r="D92" s="17"/>
      <c r="E92" s="18"/>
      <c r="F92" s="17"/>
      <c r="G92" s="17"/>
    </row>
    <row r="93" spans="1:7" x14ac:dyDescent="0.2">
      <c r="A93" s="20" t="s">
        <v>306</v>
      </c>
      <c r="B93" s="7" t="s">
        <v>469</v>
      </c>
      <c r="C93" s="20">
        <v>3</v>
      </c>
      <c r="D93" s="17"/>
      <c r="E93" s="18"/>
      <c r="F93" s="17"/>
      <c r="G93" s="17"/>
    </row>
    <row r="94" spans="1:7" x14ac:dyDescent="0.2">
      <c r="A94" s="20" t="s">
        <v>85</v>
      </c>
      <c r="B94" s="7" t="s">
        <v>470</v>
      </c>
      <c r="C94" s="20"/>
      <c r="D94" s="20"/>
      <c r="E94" s="7"/>
      <c r="F94" s="20"/>
      <c r="G94" s="20"/>
    </row>
    <row r="95" spans="1:7" x14ac:dyDescent="0.2">
      <c r="A95" s="20" t="s">
        <v>88</v>
      </c>
      <c r="B95" s="7" t="s">
        <v>471</v>
      </c>
      <c r="C95" s="20"/>
      <c r="D95" s="20"/>
      <c r="E95" s="7"/>
      <c r="F95" s="20"/>
      <c r="G95" s="20"/>
    </row>
    <row r="96" spans="1:7" s="3" customFormat="1" x14ac:dyDescent="0.2">
      <c r="A96" s="17">
        <v>5.2</v>
      </c>
      <c r="B96" s="18" t="s">
        <v>474</v>
      </c>
      <c r="C96" s="17">
        <f>SUM(C97)</f>
        <v>3</v>
      </c>
      <c r="D96" s="17"/>
      <c r="E96" s="18"/>
      <c r="F96" s="17"/>
      <c r="G96" s="17"/>
    </row>
    <row r="97" spans="1:7" ht="76.5" x14ac:dyDescent="0.2">
      <c r="A97" s="20" t="s">
        <v>132</v>
      </c>
      <c r="B97" s="7" t="s">
        <v>473</v>
      </c>
      <c r="C97" s="20">
        <v>3</v>
      </c>
      <c r="D97" s="4"/>
      <c r="E97" s="7" t="s">
        <v>475</v>
      </c>
      <c r="F97" s="7" t="s">
        <v>476</v>
      </c>
      <c r="G97" s="4"/>
    </row>
    <row r="98" spans="1:7" ht="27" x14ac:dyDescent="0.2">
      <c r="A98" s="17">
        <v>5.3</v>
      </c>
      <c r="B98" s="18" t="s">
        <v>477</v>
      </c>
      <c r="C98" s="17">
        <f>SUM(C99)</f>
        <v>3</v>
      </c>
      <c r="D98" s="7"/>
      <c r="E98" s="20"/>
      <c r="F98" s="7"/>
      <c r="G98" s="20"/>
    </row>
    <row r="99" spans="1:7" ht="70.5" customHeight="1" x14ac:dyDescent="0.2">
      <c r="A99" s="20" t="s">
        <v>133</v>
      </c>
      <c r="B99" s="7" t="s">
        <v>478</v>
      </c>
      <c r="C99" s="20">
        <v>3</v>
      </c>
      <c r="D99" s="7"/>
      <c r="E99" s="32" t="s">
        <v>488</v>
      </c>
      <c r="F99" s="7"/>
      <c r="G99" s="20"/>
    </row>
    <row r="100" spans="1:7" ht="25.5" x14ac:dyDescent="0.2">
      <c r="A100" s="17" t="s">
        <v>85</v>
      </c>
      <c r="B100" s="7" t="s">
        <v>479</v>
      </c>
      <c r="C100" s="17"/>
      <c r="D100" s="18"/>
      <c r="E100" s="17"/>
      <c r="F100" s="18"/>
      <c r="G100" s="17"/>
    </row>
    <row r="101" spans="1:7" ht="25.5" x14ac:dyDescent="0.2">
      <c r="A101" s="20" t="s">
        <v>88</v>
      </c>
      <c r="B101" s="7" t="s">
        <v>480</v>
      </c>
      <c r="C101" s="20"/>
      <c r="D101" s="7"/>
      <c r="E101" s="20"/>
      <c r="F101" s="7"/>
      <c r="G101" s="20"/>
    </row>
    <row r="102" spans="1:7" ht="27" x14ac:dyDescent="0.2">
      <c r="A102" s="17">
        <v>5.4</v>
      </c>
      <c r="B102" s="18" t="s">
        <v>487</v>
      </c>
      <c r="C102" s="17">
        <f>SUM(C103,C106)</f>
        <v>7</v>
      </c>
      <c r="D102" s="7"/>
      <c r="E102" s="20"/>
      <c r="F102" s="7"/>
      <c r="G102" s="20"/>
    </row>
    <row r="103" spans="1:7" ht="52.15" customHeight="1" x14ac:dyDescent="0.2">
      <c r="A103" s="20" t="s">
        <v>56</v>
      </c>
      <c r="B103" s="7" t="s">
        <v>481</v>
      </c>
      <c r="C103" s="20">
        <v>3</v>
      </c>
      <c r="D103" s="18"/>
      <c r="E103" s="257" t="s">
        <v>489</v>
      </c>
      <c r="F103" s="18"/>
      <c r="G103" s="17"/>
    </row>
    <row r="104" spans="1:7" ht="51" x14ac:dyDescent="0.2">
      <c r="A104" s="20" t="s">
        <v>85</v>
      </c>
      <c r="B104" s="7" t="s">
        <v>482</v>
      </c>
      <c r="C104" s="20"/>
      <c r="D104" s="7"/>
      <c r="E104" s="259"/>
      <c r="F104" s="7"/>
      <c r="G104" s="20"/>
    </row>
    <row r="105" spans="1:7" x14ac:dyDescent="0.2">
      <c r="A105" s="20" t="s">
        <v>88</v>
      </c>
      <c r="B105" s="7" t="s">
        <v>483</v>
      </c>
      <c r="C105" s="20"/>
      <c r="D105" s="7"/>
      <c r="E105" s="32"/>
      <c r="F105" s="7"/>
      <c r="G105" s="20"/>
    </row>
    <row r="106" spans="1:7" ht="38.25" x14ac:dyDescent="0.2">
      <c r="A106" s="20" t="s">
        <v>346</v>
      </c>
      <c r="B106" s="7" t="s">
        <v>484</v>
      </c>
      <c r="C106" s="20">
        <v>4</v>
      </c>
      <c r="D106" s="18"/>
      <c r="E106" s="257" t="s">
        <v>490</v>
      </c>
      <c r="F106" s="18"/>
      <c r="G106" s="17"/>
    </row>
    <row r="107" spans="1:7" ht="38.25" x14ac:dyDescent="0.2">
      <c r="A107" s="20" t="s">
        <v>85</v>
      </c>
      <c r="B107" s="7" t="s">
        <v>485</v>
      </c>
      <c r="C107" s="20"/>
      <c r="D107" s="7"/>
      <c r="E107" s="259"/>
      <c r="F107" s="7"/>
      <c r="G107" s="20"/>
    </row>
    <row r="108" spans="1:7" ht="25.5" x14ac:dyDescent="0.2">
      <c r="A108" s="20" t="s">
        <v>88</v>
      </c>
      <c r="B108" s="7" t="s">
        <v>486</v>
      </c>
      <c r="C108" s="20"/>
      <c r="D108" s="7"/>
      <c r="E108" s="20"/>
      <c r="F108" s="7"/>
      <c r="G108" s="20"/>
    </row>
    <row r="109" spans="1:7" x14ac:dyDescent="0.2">
      <c r="A109" s="52">
        <v>6</v>
      </c>
      <c r="B109" s="53" t="s">
        <v>372</v>
      </c>
      <c r="C109" s="52">
        <f>SUM(C110,C112,C114)</f>
        <v>15</v>
      </c>
      <c r="D109" s="20"/>
      <c r="E109" s="7"/>
      <c r="F109" s="20"/>
      <c r="G109" s="20"/>
    </row>
    <row r="110" spans="1:7" ht="76.5" x14ac:dyDescent="0.2">
      <c r="A110" s="17">
        <v>6.1</v>
      </c>
      <c r="B110" s="18" t="s">
        <v>491</v>
      </c>
      <c r="C110" s="17">
        <v>5</v>
      </c>
      <c r="D110" s="20"/>
      <c r="E110" s="7" t="s">
        <v>497</v>
      </c>
      <c r="F110" s="20"/>
      <c r="G110" s="20"/>
    </row>
    <row r="111" spans="1:7" ht="25.5" x14ac:dyDescent="0.2">
      <c r="A111" s="20" t="s">
        <v>90</v>
      </c>
      <c r="B111" s="7" t="s">
        <v>492</v>
      </c>
      <c r="C111" s="20"/>
      <c r="D111" s="20"/>
      <c r="E111" s="7"/>
      <c r="F111" s="20"/>
      <c r="G111" s="20"/>
    </row>
    <row r="112" spans="1:7" ht="89.25" x14ac:dyDescent="0.2">
      <c r="A112" s="17">
        <v>6.2</v>
      </c>
      <c r="B112" s="18" t="s">
        <v>493</v>
      </c>
      <c r="C112" s="17">
        <v>5</v>
      </c>
      <c r="D112" s="20"/>
      <c r="E112" s="7" t="s">
        <v>498</v>
      </c>
      <c r="F112" s="20"/>
      <c r="G112" s="20"/>
    </row>
    <row r="113" spans="1:7" ht="38.25" x14ac:dyDescent="0.2">
      <c r="A113" s="20" t="s">
        <v>90</v>
      </c>
      <c r="B113" s="7" t="s">
        <v>494</v>
      </c>
      <c r="C113" s="20"/>
      <c r="D113" s="20"/>
      <c r="E113" s="7"/>
      <c r="F113" s="20"/>
      <c r="G113" s="20"/>
    </row>
    <row r="114" spans="1:7" ht="76.5" x14ac:dyDescent="0.2">
      <c r="A114" s="17">
        <v>6.3</v>
      </c>
      <c r="B114" s="18" t="s">
        <v>495</v>
      </c>
      <c r="C114" s="17">
        <v>5</v>
      </c>
      <c r="D114" s="20"/>
      <c r="E114" s="7" t="s">
        <v>499</v>
      </c>
      <c r="F114" s="20"/>
      <c r="G114" s="20"/>
    </row>
    <row r="115" spans="1:7" ht="38.25" x14ac:dyDescent="0.2">
      <c r="A115" s="20" t="s">
        <v>90</v>
      </c>
      <c r="B115" s="7" t="s">
        <v>496</v>
      </c>
      <c r="C115" s="20"/>
      <c r="D115" s="20"/>
      <c r="E115" s="7"/>
      <c r="F115" s="20"/>
      <c r="G115" s="20"/>
    </row>
    <row r="116" spans="1:7" x14ac:dyDescent="0.2">
      <c r="A116" s="52">
        <v>7</v>
      </c>
      <c r="B116" s="53" t="s">
        <v>500</v>
      </c>
      <c r="C116" s="52">
        <f>SUM(C117,C137)</f>
        <v>22</v>
      </c>
      <c r="D116" s="20"/>
      <c r="E116" s="7"/>
      <c r="F116" s="20"/>
      <c r="G116" s="20"/>
    </row>
    <row r="117" spans="1:7" ht="27" x14ac:dyDescent="0.2">
      <c r="A117" s="17">
        <v>7.1</v>
      </c>
      <c r="B117" s="18" t="s">
        <v>503</v>
      </c>
      <c r="C117" s="17">
        <f>SUM(C118,C121,C123,C126,C128,C131,C133,C135)</f>
        <v>16</v>
      </c>
      <c r="D117" s="20"/>
      <c r="E117" s="7"/>
      <c r="F117" s="4"/>
      <c r="G117" s="4"/>
    </row>
    <row r="118" spans="1:7" ht="88.15" customHeight="1" x14ac:dyDescent="0.2">
      <c r="A118" s="20" t="s">
        <v>501</v>
      </c>
      <c r="B118" s="7" t="s">
        <v>1010</v>
      </c>
      <c r="C118" s="20">
        <v>2</v>
      </c>
      <c r="D118" s="20"/>
      <c r="E118" s="7" t="s">
        <v>1011</v>
      </c>
      <c r="F118" s="7" t="s">
        <v>528</v>
      </c>
      <c r="G118" s="4"/>
    </row>
    <row r="119" spans="1:7" ht="38.25" x14ac:dyDescent="0.2">
      <c r="A119" s="20" t="s">
        <v>85</v>
      </c>
      <c r="B119" s="7" t="s">
        <v>504</v>
      </c>
      <c r="C119" s="20"/>
      <c r="D119" s="20"/>
      <c r="E119" s="7"/>
      <c r="F119" s="4"/>
      <c r="G119" s="4"/>
    </row>
    <row r="120" spans="1:7" ht="25.5" x14ac:dyDescent="0.2">
      <c r="A120" s="17" t="s">
        <v>88</v>
      </c>
      <c r="B120" s="7" t="s">
        <v>505</v>
      </c>
      <c r="C120" s="17"/>
      <c r="D120" s="20"/>
      <c r="E120" s="7"/>
      <c r="F120" s="4"/>
      <c r="G120" s="4"/>
    </row>
    <row r="121" spans="1:7" ht="89.25" x14ac:dyDescent="0.2">
      <c r="A121" s="20" t="s">
        <v>502</v>
      </c>
      <c r="B121" s="7" t="s">
        <v>507</v>
      </c>
      <c r="C121" s="20">
        <v>2</v>
      </c>
      <c r="D121" s="20"/>
      <c r="E121" s="7" t="s">
        <v>529</v>
      </c>
      <c r="F121" s="7" t="s">
        <v>528</v>
      </c>
      <c r="G121" s="4"/>
    </row>
    <row r="122" spans="1:7" ht="51" x14ac:dyDescent="0.2">
      <c r="A122" s="20" t="s">
        <v>90</v>
      </c>
      <c r="B122" s="7" t="s">
        <v>508</v>
      </c>
      <c r="C122" s="20"/>
      <c r="D122" s="20"/>
      <c r="E122" s="7"/>
      <c r="F122" s="4"/>
      <c r="G122" s="4"/>
    </row>
    <row r="123" spans="1:7" ht="114.75" x14ac:dyDescent="0.2">
      <c r="A123" s="20" t="s">
        <v>522</v>
      </c>
      <c r="B123" s="7" t="s">
        <v>509</v>
      </c>
      <c r="C123" s="20">
        <v>2</v>
      </c>
      <c r="D123" s="20"/>
      <c r="E123" s="7" t="s">
        <v>530</v>
      </c>
      <c r="F123" s="7" t="s">
        <v>531</v>
      </c>
      <c r="G123" s="4"/>
    </row>
    <row r="124" spans="1:7" ht="38.25" x14ac:dyDescent="0.2">
      <c r="A124" s="20" t="s">
        <v>85</v>
      </c>
      <c r="B124" s="7" t="s">
        <v>1125</v>
      </c>
      <c r="C124" s="20"/>
      <c r="D124" s="20"/>
      <c r="E124" s="7"/>
      <c r="F124" s="4"/>
      <c r="G124" s="4"/>
    </row>
    <row r="125" spans="1:7" ht="25.5" x14ac:dyDescent="0.2">
      <c r="A125" s="20" t="s">
        <v>88</v>
      </c>
      <c r="B125" s="7" t="s">
        <v>510</v>
      </c>
      <c r="C125" s="20"/>
      <c r="D125" s="20"/>
      <c r="E125" s="7"/>
      <c r="F125" s="4"/>
      <c r="G125" s="4"/>
    </row>
    <row r="126" spans="1:7" ht="127.5" x14ac:dyDescent="0.2">
      <c r="A126" s="20" t="s">
        <v>523</v>
      </c>
      <c r="B126" s="7" t="s">
        <v>511</v>
      </c>
      <c r="C126" s="20">
        <v>2</v>
      </c>
      <c r="D126" s="20"/>
      <c r="E126" s="7" t="s">
        <v>532</v>
      </c>
      <c r="F126" s="7" t="s">
        <v>531</v>
      </c>
      <c r="G126" s="4"/>
    </row>
    <row r="127" spans="1:7" ht="76.5" x14ac:dyDescent="0.2">
      <c r="A127" s="20" t="s">
        <v>90</v>
      </c>
      <c r="B127" s="7" t="s">
        <v>512</v>
      </c>
      <c r="C127" s="20"/>
      <c r="D127" s="20"/>
      <c r="E127" s="7"/>
      <c r="F127" s="4"/>
      <c r="G127" s="4"/>
    </row>
    <row r="128" spans="1:7" ht="127.5" x14ac:dyDescent="0.2">
      <c r="A128" s="20" t="s">
        <v>524</v>
      </c>
      <c r="B128" s="7" t="s">
        <v>1007</v>
      </c>
      <c r="C128" s="20">
        <v>2</v>
      </c>
      <c r="D128" s="20"/>
      <c r="E128" s="7" t="s">
        <v>1015</v>
      </c>
      <c r="F128" s="7" t="s">
        <v>533</v>
      </c>
      <c r="G128" s="4"/>
    </row>
    <row r="129" spans="1:7" ht="76.5" x14ac:dyDescent="0.2">
      <c r="A129" s="20" t="s">
        <v>85</v>
      </c>
      <c r="B129" s="7" t="s">
        <v>1008</v>
      </c>
      <c r="C129" s="17"/>
      <c r="D129" s="20"/>
      <c r="E129" s="7"/>
      <c r="F129" s="4"/>
      <c r="G129" s="4"/>
    </row>
    <row r="130" spans="1:7" ht="25.5" x14ac:dyDescent="0.2">
      <c r="A130" s="20" t="s">
        <v>88</v>
      </c>
      <c r="B130" s="7" t="s">
        <v>1009</v>
      </c>
      <c r="C130" s="20"/>
      <c r="D130" s="20"/>
      <c r="E130" s="7"/>
      <c r="F130" s="4"/>
      <c r="G130" s="4"/>
    </row>
    <row r="131" spans="1:7" ht="38.25" x14ac:dyDescent="0.2">
      <c r="A131" s="20" t="s">
        <v>525</v>
      </c>
      <c r="B131" s="7" t="s">
        <v>513</v>
      </c>
      <c r="C131" s="20">
        <v>2</v>
      </c>
      <c r="D131" s="20"/>
      <c r="E131" s="7"/>
      <c r="F131" s="4"/>
      <c r="G131" s="4"/>
    </row>
    <row r="132" spans="1:7" ht="38.25" x14ac:dyDescent="0.2">
      <c r="A132" s="17" t="s">
        <v>90</v>
      </c>
      <c r="B132" s="7" t="s">
        <v>514</v>
      </c>
      <c r="C132" s="17"/>
      <c r="D132" s="20"/>
      <c r="E132" s="7"/>
      <c r="F132" s="4"/>
      <c r="G132" s="4"/>
    </row>
    <row r="133" spans="1:7" ht="89.25" x14ac:dyDescent="0.2">
      <c r="A133" s="20" t="s">
        <v>526</v>
      </c>
      <c r="B133" s="7" t="s">
        <v>1016</v>
      </c>
      <c r="C133" s="20">
        <v>2</v>
      </c>
      <c r="D133" s="20"/>
      <c r="E133" s="7" t="s">
        <v>534</v>
      </c>
      <c r="F133" s="7" t="s">
        <v>531</v>
      </c>
      <c r="G133" s="4"/>
    </row>
    <row r="134" spans="1:7" ht="38.25" x14ac:dyDescent="0.2">
      <c r="A134" s="20" t="s">
        <v>90</v>
      </c>
      <c r="B134" s="7" t="s">
        <v>1017</v>
      </c>
      <c r="C134" s="20"/>
      <c r="D134" s="20"/>
      <c r="E134" s="7"/>
      <c r="F134" s="4"/>
      <c r="G134" s="4"/>
    </row>
    <row r="135" spans="1:7" ht="102" x14ac:dyDescent="0.2">
      <c r="A135" s="20" t="s">
        <v>527</v>
      </c>
      <c r="B135" s="7" t="s">
        <v>515</v>
      </c>
      <c r="C135" s="20">
        <v>2</v>
      </c>
      <c r="D135" s="20"/>
      <c r="E135" s="7" t="s">
        <v>535</v>
      </c>
      <c r="F135" s="7" t="s">
        <v>531</v>
      </c>
      <c r="G135" s="4"/>
    </row>
    <row r="136" spans="1:7" ht="38.25" x14ac:dyDescent="0.2">
      <c r="A136" s="20" t="s">
        <v>90</v>
      </c>
      <c r="B136" s="7" t="s">
        <v>516</v>
      </c>
      <c r="C136" s="20"/>
      <c r="D136" s="20"/>
      <c r="E136" s="7"/>
      <c r="F136" s="4"/>
      <c r="G136" s="4"/>
    </row>
    <row r="137" spans="1:7" ht="27" x14ac:dyDescent="0.2">
      <c r="A137" s="17">
        <v>7.2</v>
      </c>
      <c r="B137" s="18" t="s">
        <v>536</v>
      </c>
      <c r="C137" s="17">
        <f>SUM(C138,C141)</f>
        <v>6</v>
      </c>
      <c r="D137" s="20"/>
      <c r="E137" s="7"/>
      <c r="F137" s="4"/>
      <c r="G137" s="4"/>
    </row>
    <row r="138" spans="1:7" ht="89.25" x14ac:dyDescent="0.2">
      <c r="A138" s="20" t="s">
        <v>373</v>
      </c>
      <c r="B138" s="7" t="s">
        <v>517</v>
      </c>
      <c r="C138" s="20">
        <v>3</v>
      </c>
      <c r="D138" s="20"/>
      <c r="E138" s="7" t="s">
        <v>537</v>
      </c>
      <c r="F138" s="7" t="s">
        <v>531</v>
      </c>
      <c r="G138" s="4"/>
    </row>
    <row r="139" spans="1:7" ht="25.5" x14ac:dyDescent="0.2">
      <c r="A139" s="20" t="s">
        <v>85</v>
      </c>
      <c r="B139" s="7" t="s">
        <v>518</v>
      </c>
      <c r="C139" s="20"/>
      <c r="D139" s="20"/>
      <c r="E139" s="7"/>
      <c r="F139" s="4"/>
      <c r="G139" s="4"/>
    </row>
    <row r="140" spans="1:7" ht="25.5" x14ac:dyDescent="0.2">
      <c r="A140" s="20" t="s">
        <v>88</v>
      </c>
      <c r="B140" s="7" t="s">
        <v>519</v>
      </c>
      <c r="C140" s="20"/>
      <c r="D140" s="20"/>
      <c r="E140" s="7"/>
      <c r="F140" s="4"/>
      <c r="G140" s="4"/>
    </row>
    <row r="141" spans="1:7" ht="89.25" x14ac:dyDescent="0.2">
      <c r="A141" s="20" t="s">
        <v>506</v>
      </c>
      <c r="B141" s="7" t="s">
        <v>520</v>
      </c>
      <c r="C141" s="20">
        <v>3</v>
      </c>
      <c r="D141" s="20"/>
      <c r="E141" s="7" t="s">
        <v>538</v>
      </c>
      <c r="F141" s="7" t="s">
        <v>531</v>
      </c>
      <c r="G141" s="4"/>
    </row>
    <row r="142" spans="1:7" ht="38.25" x14ac:dyDescent="0.2">
      <c r="A142" s="20" t="s">
        <v>90</v>
      </c>
      <c r="B142" s="7" t="s">
        <v>521</v>
      </c>
      <c r="C142" s="20"/>
      <c r="D142" s="20"/>
      <c r="E142" s="7"/>
      <c r="F142" s="4"/>
      <c r="G142" s="4"/>
    </row>
  </sheetData>
  <mergeCells count="25">
    <mergeCell ref="E103:E104"/>
    <mergeCell ref="E106:E107"/>
    <mergeCell ref="E77:E78"/>
    <mergeCell ref="E79:E80"/>
    <mergeCell ref="E84:E85"/>
    <mergeCell ref="F77:F82"/>
    <mergeCell ref="E87:E88"/>
    <mergeCell ref="E49:E51"/>
    <mergeCell ref="F42:F44"/>
    <mergeCell ref="F49:F51"/>
    <mergeCell ref="E34:E36"/>
    <mergeCell ref="F34:F36"/>
    <mergeCell ref="E37:E39"/>
    <mergeCell ref="F37:F39"/>
    <mergeCell ref="E25:E26"/>
    <mergeCell ref="E27:E29"/>
    <mergeCell ref="F27:F29"/>
    <mergeCell ref="E30:E32"/>
    <mergeCell ref="F30:F32"/>
    <mergeCell ref="B2:F2"/>
    <mergeCell ref="B4:F4"/>
    <mergeCell ref="B3:F3"/>
    <mergeCell ref="E16:E18"/>
    <mergeCell ref="E21:E22"/>
    <mergeCell ref="F19:F22"/>
  </mergeCells>
  <pageMargins left="0.25" right="0"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L323"/>
  <sheetViews>
    <sheetView topLeftCell="A280" workbookViewId="0">
      <selection activeCell="J9" sqref="J9"/>
    </sheetView>
  </sheetViews>
  <sheetFormatPr defaultRowHeight="14.25" x14ac:dyDescent="0.2"/>
  <cols>
    <col min="3" max="3" width="14.75" customWidth="1"/>
    <col min="4" max="4" width="21.25" customWidth="1"/>
    <col min="5" max="5" width="12.25" customWidth="1"/>
    <col min="6" max="6" width="19.75" customWidth="1"/>
    <col min="7" max="7" width="16.75" customWidth="1"/>
    <col min="8" max="8" width="16.875" customWidth="1"/>
    <col min="9" max="9" width="15.25" customWidth="1"/>
    <col min="10" max="10" width="19.25" customWidth="1"/>
    <col min="11" max="11" width="14.75" customWidth="1"/>
    <col min="12" max="12" width="26.125" customWidth="1"/>
  </cols>
  <sheetData>
    <row r="3" spans="2:12" ht="112.15" customHeight="1" x14ac:dyDescent="0.2">
      <c r="B3" s="52" t="s">
        <v>0</v>
      </c>
      <c r="C3" s="52" t="s">
        <v>560</v>
      </c>
      <c r="D3" s="52" t="s">
        <v>561</v>
      </c>
      <c r="E3" s="52" t="s">
        <v>562</v>
      </c>
      <c r="F3" s="52" t="s">
        <v>563</v>
      </c>
      <c r="G3" s="52" t="s">
        <v>564</v>
      </c>
      <c r="H3" s="52" t="s">
        <v>565</v>
      </c>
      <c r="I3" s="52" t="s">
        <v>566</v>
      </c>
      <c r="J3" s="52" t="s">
        <v>567</v>
      </c>
      <c r="K3" s="52" t="s">
        <v>568</v>
      </c>
      <c r="L3" s="52" t="s">
        <v>569</v>
      </c>
    </row>
    <row r="4" spans="2:12" x14ac:dyDescent="0.2">
      <c r="B4" s="52"/>
      <c r="C4" s="52" t="s">
        <v>570</v>
      </c>
      <c r="D4" s="52">
        <v>5</v>
      </c>
      <c r="E4" s="52">
        <v>37</v>
      </c>
      <c r="F4" s="52"/>
      <c r="G4" s="52">
        <v>274</v>
      </c>
      <c r="H4" s="52">
        <f>COUNTIF(H146:H323,"x")</f>
        <v>0</v>
      </c>
      <c r="I4" s="52">
        <f>COUNTIF(I146:I323,"x")</f>
        <v>0</v>
      </c>
      <c r="J4" s="52">
        <f>COUNTIF(J146:J323,"x")</f>
        <v>0</v>
      </c>
      <c r="K4" s="52">
        <f>COUNTIF(K146:K323,"x")</f>
        <v>0</v>
      </c>
      <c r="L4" s="52">
        <f>COUNTIF(L146:L323,"x")</f>
        <v>0</v>
      </c>
    </row>
    <row r="5" spans="2:12" x14ac:dyDescent="0.2">
      <c r="B5" s="52" t="s">
        <v>571</v>
      </c>
      <c r="C5" s="53" t="s">
        <v>572</v>
      </c>
      <c r="D5" s="53"/>
      <c r="E5" s="53"/>
      <c r="F5" s="53"/>
      <c r="G5" s="52">
        <v>119</v>
      </c>
      <c r="H5" s="53"/>
      <c r="I5" s="136"/>
      <c r="J5" s="136"/>
      <c r="K5" s="136"/>
      <c r="L5" s="136"/>
    </row>
    <row r="6" spans="2:12" ht="153" x14ac:dyDescent="0.2">
      <c r="B6" s="20" t="s">
        <v>4</v>
      </c>
      <c r="C6" s="7" t="s">
        <v>573</v>
      </c>
      <c r="D6" s="7" t="s">
        <v>574</v>
      </c>
      <c r="E6" s="32"/>
      <c r="F6" s="32"/>
      <c r="G6" s="32"/>
      <c r="H6" s="137"/>
      <c r="I6" s="137"/>
      <c r="J6" s="137"/>
      <c r="K6" s="137"/>
      <c r="L6" s="137"/>
    </row>
    <row r="7" spans="2:12" ht="63.75" x14ac:dyDescent="0.2">
      <c r="B7" s="20">
        <v>1</v>
      </c>
      <c r="C7" s="7"/>
      <c r="D7" s="7"/>
      <c r="E7" s="32" t="s">
        <v>575</v>
      </c>
      <c r="F7" s="32" t="s">
        <v>576</v>
      </c>
      <c r="G7" s="32"/>
      <c r="H7" s="137"/>
      <c r="I7" s="137"/>
      <c r="J7" s="137"/>
      <c r="K7" s="137"/>
      <c r="L7" s="137"/>
    </row>
    <row r="8" spans="2:12" ht="25.5" x14ac:dyDescent="0.2">
      <c r="B8" s="20"/>
      <c r="C8" s="7"/>
      <c r="D8" s="7"/>
      <c r="E8" s="32"/>
      <c r="F8" s="32"/>
      <c r="G8" s="32" t="s">
        <v>577</v>
      </c>
      <c r="H8" s="137"/>
      <c r="I8" s="137"/>
      <c r="J8" s="137"/>
      <c r="K8" s="137"/>
      <c r="L8" s="137"/>
    </row>
    <row r="9" spans="2:12" ht="25.5" x14ac:dyDescent="0.2">
      <c r="B9" s="20"/>
      <c r="C9" s="7"/>
      <c r="D9" s="7"/>
      <c r="E9" s="32"/>
      <c r="F9" s="32"/>
      <c r="G9" s="32" t="s">
        <v>578</v>
      </c>
      <c r="H9" s="137"/>
      <c r="I9" s="137"/>
      <c r="J9" s="137"/>
      <c r="K9" s="137"/>
      <c r="L9" s="137"/>
    </row>
    <row r="10" spans="2:12" ht="38.25" x14ac:dyDescent="0.2">
      <c r="B10" s="20"/>
      <c r="C10" s="7"/>
      <c r="D10" s="7"/>
      <c r="E10" s="32"/>
      <c r="F10" s="32"/>
      <c r="G10" s="32" t="s">
        <v>579</v>
      </c>
      <c r="H10" s="137"/>
      <c r="I10" s="137"/>
      <c r="J10" s="137"/>
      <c r="K10" s="137"/>
      <c r="L10" s="137"/>
    </row>
    <row r="11" spans="2:12" ht="25.5" x14ac:dyDescent="0.2">
      <c r="B11" s="20"/>
      <c r="C11" s="7"/>
      <c r="D11" s="7"/>
      <c r="E11" s="32"/>
      <c r="F11" s="32"/>
      <c r="G11" s="32" t="s">
        <v>580</v>
      </c>
      <c r="H11" s="137"/>
      <c r="I11" s="137"/>
      <c r="J11" s="137"/>
      <c r="K11" s="137"/>
      <c r="L11" s="137"/>
    </row>
    <row r="12" spans="2:12" x14ac:dyDescent="0.2">
      <c r="B12" s="20"/>
      <c r="C12" s="7"/>
      <c r="D12" s="7"/>
      <c r="E12" s="32"/>
      <c r="F12" s="32"/>
      <c r="G12" s="32" t="s">
        <v>581</v>
      </c>
      <c r="H12" s="137"/>
      <c r="I12" s="137"/>
      <c r="J12" s="137"/>
      <c r="K12" s="137"/>
      <c r="L12" s="137"/>
    </row>
    <row r="13" spans="2:12" ht="25.5" x14ac:dyDescent="0.2">
      <c r="B13" s="20"/>
      <c r="C13" s="7"/>
      <c r="D13" s="7"/>
      <c r="E13" s="32"/>
      <c r="F13" s="32"/>
      <c r="G13" s="32" t="s">
        <v>582</v>
      </c>
      <c r="H13" s="137"/>
      <c r="I13" s="137"/>
      <c r="J13" s="137"/>
      <c r="K13" s="137"/>
      <c r="L13" s="137"/>
    </row>
    <row r="14" spans="2:12" x14ac:dyDescent="0.2">
      <c r="B14" s="20"/>
      <c r="C14" s="7"/>
      <c r="D14" s="7"/>
      <c r="E14" s="32"/>
      <c r="F14" s="32"/>
      <c r="G14" s="32" t="s">
        <v>583</v>
      </c>
      <c r="H14" s="137"/>
      <c r="I14" s="137"/>
      <c r="J14" s="137"/>
      <c r="K14" s="137"/>
      <c r="L14" s="137"/>
    </row>
    <row r="15" spans="2:12" x14ac:dyDescent="0.2">
      <c r="B15" s="20"/>
      <c r="C15" s="7"/>
      <c r="D15" s="7"/>
      <c r="E15" s="32"/>
      <c r="F15" s="32"/>
      <c r="G15" s="32" t="s">
        <v>584</v>
      </c>
      <c r="H15" s="137"/>
      <c r="I15" s="137"/>
      <c r="J15" s="137"/>
      <c r="K15" s="137"/>
      <c r="L15" s="137"/>
    </row>
    <row r="16" spans="2:12" ht="89.25" x14ac:dyDescent="0.2">
      <c r="B16" s="20">
        <v>2</v>
      </c>
      <c r="C16" s="7"/>
      <c r="D16" s="7"/>
      <c r="E16" s="32" t="s">
        <v>585</v>
      </c>
      <c r="F16" s="32" t="s">
        <v>586</v>
      </c>
      <c r="G16" s="32"/>
      <c r="H16" s="137"/>
      <c r="I16" s="137"/>
      <c r="J16" s="137"/>
      <c r="K16" s="137"/>
      <c r="L16" s="137"/>
    </row>
    <row r="17" spans="2:12" ht="25.5" x14ac:dyDescent="0.2">
      <c r="B17" s="20"/>
      <c r="C17" s="7"/>
      <c r="D17" s="7"/>
      <c r="E17" s="32"/>
      <c r="F17" s="32"/>
      <c r="G17" s="32" t="s">
        <v>587</v>
      </c>
      <c r="H17" s="137"/>
      <c r="I17" s="137"/>
      <c r="J17" s="137"/>
      <c r="K17" s="137"/>
      <c r="L17" s="137"/>
    </row>
    <row r="18" spans="2:12" x14ac:dyDescent="0.2">
      <c r="B18" s="20"/>
      <c r="C18" s="7"/>
      <c r="D18" s="7"/>
      <c r="E18" s="32"/>
      <c r="F18" s="32"/>
      <c r="G18" s="32" t="s">
        <v>588</v>
      </c>
      <c r="H18" s="137"/>
      <c r="I18" s="137"/>
      <c r="J18" s="137"/>
      <c r="K18" s="137"/>
      <c r="L18" s="137"/>
    </row>
    <row r="19" spans="2:12" x14ac:dyDescent="0.2">
      <c r="B19" s="20"/>
      <c r="C19" s="7"/>
      <c r="D19" s="7"/>
      <c r="E19" s="32"/>
      <c r="F19" s="32"/>
      <c r="G19" s="32" t="s">
        <v>589</v>
      </c>
      <c r="H19" s="137"/>
      <c r="I19" s="137"/>
      <c r="J19" s="137"/>
      <c r="K19" s="137"/>
      <c r="L19" s="137"/>
    </row>
    <row r="20" spans="2:12" ht="25.5" x14ac:dyDescent="0.2">
      <c r="B20" s="20"/>
      <c r="C20" s="7"/>
      <c r="D20" s="7"/>
      <c r="E20" s="32"/>
      <c r="F20" s="32"/>
      <c r="G20" s="32" t="s">
        <v>590</v>
      </c>
      <c r="H20" s="137"/>
      <c r="I20" s="137"/>
      <c r="J20" s="137"/>
      <c r="K20" s="137"/>
      <c r="L20" s="137"/>
    </row>
    <row r="21" spans="2:12" ht="25.5" x14ac:dyDescent="0.2">
      <c r="B21" s="20"/>
      <c r="C21" s="7"/>
      <c r="D21" s="7"/>
      <c r="E21" s="32"/>
      <c r="F21" s="32"/>
      <c r="G21" s="32" t="s">
        <v>591</v>
      </c>
      <c r="H21" s="137"/>
      <c r="I21" s="137"/>
      <c r="J21" s="137"/>
      <c r="K21" s="137"/>
      <c r="L21" s="137"/>
    </row>
    <row r="22" spans="2:12" ht="25.5" x14ac:dyDescent="0.2">
      <c r="B22" s="20"/>
      <c r="C22" s="7"/>
      <c r="D22" s="7"/>
      <c r="E22" s="32"/>
      <c r="F22" s="32"/>
      <c r="G22" s="32" t="s">
        <v>592</v>
      </c>
      <c r="H22" s="137"/>
      <c r="I22" s="137"/>
      <c r="J22" s="137"/>
      <c r="K22" s="137"/>
      <c r="L22" s="137"/>
    </row>
    <row r="23" spans="2:12" ht="63.75" x14ac:dyDescent="0.2">
      <c r="B23" s="20">
        <v>3</v>
      </c>
      <c r="C23" s="7"/>
      <c r="D23" s="7"/>
      <c r="E23" s="32" t="s">
        <v>593</v>
      </c>
      <c r="F23" s="32" t="s">
        <v>594</v>
      </c>
      <c r="G23" s="32"/>
      <c r="H23" s="137"/>
      <c r="I23" s="137"/>
      <c r="J23" s="137"/>
      <c r="K23" s="137"/>
      <c r="L23" s="137"/>
    </row>
    <row r="24" spans="2:12" ht="25.5" x14ac:dyDescent="0.2">
      <c r="B24" s="20"/>
      <c r="C24" s="7"/>
      <c r="D24" s="7"/>
      <c r="E24" s="32"/>
      <c r="F24" s="32"/>
      <c r="G24" s="32" t="s">
        <v>595</v>
      </c>
      <c r="H24" s="137"/>
      <c r="I24" s="137"/>
      <c r="J24" s="137"/>
      <c r="K24" s="137"/>
      <c r="L24" s="137"/>
    </row>
    <row r="25" spans="2:12" ht="25.5" x14ac:dyDescent="0.2">
      <c r="B25" s="20"/>
      <c r="C25" s="7"/>
      <c r="D25" s="7"/>
      <c r="E25" s="32"/>
      <c r="F25" s="32"/>
      <c r="G25" s="32" t="s">
        <v>596</v>
      </c>
      <c r="H25" s="137"/>
      <c r="I25" s="137"/>
      <c r="J25" s="137"/>
      <c r="K25" s="137"/>
      <c r="L25" s="137"/>
    </row>
    <row r="26" spans="2:12" ht="25.5" x14ac:dyDescent="0.2">
      <c r="B26" s="20"/>
      <c r="C26" s="7"/>
      <c r="D26" s="7"/>
      <c r="E26" s="32"/>
      <c r="F26" s="32"/>
      <c r="G26" s="32" t="s">
        <v>597</v>
      </c>
      <c r="H26" s="137"/>
      <c r="I26" s="137"/>
      <c r="J26" s="137"/>
      <c r="K26" s="137"/>
      <c r="L26" s="137"/>
    </row>
    <row r="27" spans="2:12" ht="63.75" x14ac:dyDescent="0.2">
      <c r="B27" s="20">
        <v>4</v>
      </c>
      <c r="C27" s="7"/>
      <c r="D27" s="7"/>
      <c r="E27" s="32" t="s">
        <v>573</v>
      </c>
      <c r="F27" s="32" t="s">
        <v>598</v>
      </c>
      <c r="G27" s="32"/>
      <c r="H27" s="137"/>
      <c r="I27" s="137"/>
      <c r="J27" s="137"/>
      <c r="K27" s="137"/>
      <c r="L27" s="137"/>
    </row>
    <row r="28" spans="2:12" ht="38.25" x14ac:dyDescent="0.2">
      <c r="B28" s="20"/>
      <c r="C28" s="7"/>
      <c r="D28" s="7"/>
      <c r="E28" s="32"/>
      <c r="F28" s="32"/>
      <c r="G28" s="32" t="s">
        <v>599</v>
      </c>
      <c r="H28" s="137"/>
      <c r="I28" s="137"/>
      <c r="J28" s="137"/>
      <c r="K28" s="137"/>
      <c r="L28" s="137"/>
    </row>
    <row r="29" spans="2:12" ht="38.25" x14ac:dyDescent="0.2">
      <c r="B29" s="20"/>
      <c r="C29" s="7"/>
      <c r="D29" s="7"/>
      <c r="E29" s="32"/>
      <c r="F29" s="32"/>
      <c r="G29" s="32" t="s">
        <v>600</v>
      </c>
      <c r="H29" s="137"/>
      <c r="I29" s="137"/>
      <c r="J29" s="137"/>
      <c r="K29" s="137"/>
      <c r="L29" s="137"/>
    </row>
    <row r="30" spans="2:12" ht="25.5" x14ac:dyDescent="0.2">
      <c r="B30" s="20"/>
      <c r="C30" s="7"/>
      <c r="D30" s="7"/>
      <c r="E30" s="32"/>
      <c r="F30" s="32"/>
      <c r="G30" s="32" t="s">
        <v>601</v>
      </c>
      <c r="H30" s="137"/>
      <c r="I30" s="137"/>
      <c r="J30" s="137"/>
      <c r="K30" s="137"/>
      <c r="L30" s="137"/>
    </row>
    <row r="31" spans="2:12" ht="25.5" x14ac:dyDescent="0.2">
      <c r="B31" s="20"/>
      <c r="C31" s="7"/>
      <c r="D31" s="7"/>
      <c r="E31" s="32"/>
      <c r="F31" s="32"/>
      <c r="G31" s="32" t="s">
        <v>602</v>
      </c>
      <c r="H31" s="137"/>
      <c r="I31" s="137"/>
      <c r="J31" s="137"/>
      <c r="K31" s="137"/>
      <c r="L31" s="137"/>
    </row>
    <row r="32" spans="2:12" ht="25.5" x14ac:dyDescent="0.2">
      <c r="B32" s="20"/>
      <c r="C32" s="7"/>
      <c r="D32" s="7"/>
      <c r="E32" s="32"/>
      <c r="F32" s="32"/>
      <c r="G32" s="32" t="s">
        <v>603</v>
      </c>
      <c r="H32" s="137"/>
      <c r="I32" s="137"/>
      <c r="J32" s="137"/>
      <c r="K32" s="137"/>
      <c r="L32" s="137"/>
    </row>
    <row r="33" spans="2:12" ht="25.5" x14ac:dyDescent="0.2">
      <c r="B33" s="20"/>
      <c r="C33" s="7"/>
      <c r="D33" s="7"/>
      <c r="E33" s="32"/>
      <c r="F33" s="32"/>
      <c r="G33" s="32" t="s">
        <v>604</v>
      </c>
      <c r="H33" s="137"/>
      <c r="I33" s="137"/>
      <c r="J33" s="137"/>
      <c r="K33" s="137"/>
      <c r="L33" s="137"/>
    </row>
    <row r="34" spans="2:12" x14ac:dyDescent="0.2">
      <c r="B34" s="20"/>
      <c r="C34" s="7"/>
      <c r="D34" s="7"/>
      <c r="E34" s="32"/>
      <c r="F34" s="32"/>
      <c r="G34" s="32" t="s">
        <v>605</v>
      </c>
      <c r="H34" s="137"/>
      <c r="I34" s="137"/>
      <c r="J34" s="137"/>
      <c r="K34" s="137"/>
      <c r="L34" s="137"/>
    </row>
    <row r="35" spans="2:12" x14ac:dyDescent="0.2">
      <c r="B35" s="20"/>
      <c r="C35" s="7"/>
      <c r="D35" s="7"/>
      <c r="E35" s="32"/>
      <c r="F35" s="32"/>
      <c r="G35" s="32" t="s">
        <v>606</v>
      </c>
      <c r="H35" s="137"/>
      <c r="I35" s="137"/>
      <c r="J35" s="137"/>
      <c r="K35" s="137"/>
      <c r="L35" s="137"/>
    </row>
    <row r="36" spans="2:12" x14ac:dyDescent="0.2">
      <c r="B36" s="20"/>
      <c r="C36" s="7"/>
      <c r="D36" s="7"/>
      <c r="E36" s="32"/>
      <c r="F36" s="32"/>
      <c r="G36" s="32" t="s">
        <v>607</v>
      </c>
      <c r="H36" s="137"/>
      <c r="I36" s="137"/>
      <c r="J36" s="137"/>
      <c r="K36" s="137"/>
      <c r="L36" s="137"/>
    </row>
    <row r="37" spans="2:12" ht="216.75" x14ac:dyDescent="0.2">
      <c r="B37" s="20">
        <v>5</v>
      </c>
      <c r="C37" s="7"/>
      <c r="D37" s="7"/>
      <c r="E37" s="32" t="s">
        <v>608</v>
      </c>
      <c r="F37" s="32" t="s">
        <v>609</v>
      </c>
      <c r="G37" s="32"/>
      <c r="H37" s="137"/>
      <c r="I37" s="137"/>
      <c r="J37" s="137"/>
      <c r="K37" s="137"/>
      <c r="L37" s="137"/>
    </row>
    <row r="38" spans="2:12" x14ac:dyDescent="0.2">
      <c r="B38" s="20"/>
      <c r="C38" s="7"/>
      <c r="D38" s="7"/>
      <c r="E38" s="32"/>
      <c r="F38" s="32"/>
      <c r="G38" s="32" t="s">
        <v>610</v>
      </c>
      <c r="H38" s="137"/>
      <c r="I38" s="137"/>
      <c r="J38" s="137"/>
      <c r="K38" s="137"/>
      <c r="L38" s="137"/>
    </row>
    <row r="39" spans="2:12" x14ac:dyDescent="0.2">
      <c r="B39" s="20"/>
      <c r="C39" s="7"/>
      <c r="D39" s="7"/>
      <c r="E39" s="32"/>
      <c r="F39" s="32"/>
      <c r="G39" s="32" t="s">
        <v>611</v>
      </c>
      <c r="H39" s="137"/>
      <c r="I39" s="137"/>
      <c r="J39" s="137"/>
      <c r="K39" s="137"/>
      <c r="L39" s="137"/>
    </row>
    <row r="40" spans="2:12" x14ac:dyDescent="0.2">
      <c r="B40" s="20"/>
      <c r="C40" s="7"/>
      <c r="D40" s="7"/>
      <c r="E40" s="32"/>
      <c r="F40" s="32"/>
      <c r="G40" s="32" t="s">
        <v>612</v>
      </c>
      <c r="H40" s="137"/>
      <c r="I40" s="137"/>
      <c r="J40" s="137"/>
      <c r="K40" s="137"/>
      <c r="L40" s="137"/>
    </row>
    <row r="41" spans="2:12" x14ac:dyDescent="0.2">
      <c r="B41" s="20"/>
      <c r="C41" s="7"/>
      <c r="D41" s="7"/>
      <c r="E41" s="32"/>
      <c r="F41" s="32"/>
      <c r="G41" s="32" t="s">
        <v>613</v>
      </c>
      <c r="H41" s="137"/>
      <c r="I41" s="137"/>
      <c r="J41" s="137"/>
      <c r="K41" s="137"/>
      <c r="L41" s="137"/>
    </row>
    <row r="42" spans="2:12" ht="25.5" x14ac:dyDescent="0.2">
      <c r="B42" s="20"/>
      <c r="C42" s="7"/>
      <c r="D42" s="7"/>
      <c r="E42" s="32"/>
      <c r="F42" s="32"/>
      <c r="G42" s="32" t="s">
        <v>614</v>
      </c>
      <c r="H42" s="137"/>
      <c r="I42" s="137"/>
      <c r="J42" s="137"/>
      <c r="K42" s="137"/>
      <c r="L42" s="137"/>
    </row>
    <row r="43" spans="2:12" x14ac:dyDescent="0.2">
      <c r="B43" s="20"/>
      <c r="C43" s="7"/>
      <c r="D43" s="7"/>
      <c r="E43" s="32"/>
      <c r="F43" s="32"/>
      <c r="G43" s="32" t="s">
        <v>615</v>
      </c>
      <c r="H43" s="137"/>
      <c r="I43" s="137"/>
      <c r="J43" s="137"/>
      <c r="K43" s="137"/>
      <c r="L43" s="137"/>
    </row>
    <row r="44" spans="2:12" ht="25.5" x14ac:dyDescent="0.2">
      <c r="B44" s="20"/>
      <c r="C44" s="7"/>
      <c r="D44" s="7"/>
      <c r="E44" s="32"/>
      <c r="F44" s="32"/>
      <c r="G44" s="32" t="s">
        <v>616</v>
      </c>
      <c r="H44" s="137"/>
      <c r="I44" s="137"/>
      <c r="J44" s="137"/>
      <c r="K44" s="137"/>
      <c r="L44" s="137"/>
    </row>
    <row r="45" spans="2:12" x14ac:dyDescent="0.2">
      <c r="B45" s="20"/>
      <c r="C45" s="7"/>
      <c r="D45" s="7"/>
      <c r="E45" s="32"/>
      <c r="F45" s="32"/>
      <c r="G45" s="32" t="s">
        <v>617</v>
      </c>
      <c r="H45" s="137"/>
      <c r="I45" s="137"/>
      <c r="J45" s="137"/>
      <c r="K45" s="137"/>
      <c r="L45" s="137"/>
    </row>
    <row r="46" spans="2:12" ht="127.5" x14ac:dyDescent="0.2">
      <c r="B46" s="20">
        <v>6</v>
      </c>
      <c r="C46" s="7"/>
      <c r="D46" s="7"/>
      <c r="E46" s="32" t="s">
        <v>618</v>
      </c>
      <c r="F46" s="32" t="s">
        <v>619</v>
      </c>
      <c r="G46" s="32"/>
      <c r="H46" s="137"/>
      <c r="I46" s="137"/>
      <c r="J46" s="137"/>
      <c r="K46" s="137"/>
      <c r="L46" s="137"/>
    </row>
    <row r="47" spans="2:12" ht="25.5" x14ac:dyDescent="0.2">
      <c r="B47" s="20"/>
      <c r="C47" s="7"/>
      <c r="D47" s="7"/>
      <c r="E47" s="32"/>
      <c r="F47" s="32"/>
      <c r="G47" s="32" t="s">
        <v>620</v>
      </c>
      <c r="H47" s="137"/>
      <c r="I47" s="137"/>
      <c r="J47" s="137"/>
      <c r="K47" s="137"/>
      <c r="L47" s="137"/>
    </row>
    <row r="48" spans="2:12" ht="25.5" x14ac:dyDescent="0.2">
      <c r="B48" s="20"/>
      <c r="C48" s="7"/>
      <c r="D48" s="7"/>
      <c r="E48" s="32"/>
      <c r="F48" s="32"/>
      <c r="G48" s="32" t="s">
        <v>621</v>
      </c>
      <c r="H48" s="137"/>
      <c r="I48" s="137"/>
      <c r="J48" s="137"/>
      <c r="K48" s="137"/>
      <c r="L48" s="137"/>
    </row>
    <row r="49" spans="2:12" ht="25.5" x14ac:dyDescent="0.2">
      <c r="B49" s="20"/>
      <c r="C49" s="7"/>
      <c r="D49" s="7"/>
      <c r="E49" s="32"/>
      <c r="F49" s="32"/>
      <c r="G49" s="32" t="s">
        <v>622</v>
      </c>
      <c r="H49" s="137"/>
      <c r="I49" s="137"/>
      <c r="J49" s="137"/>
      <c r="K49" s="137"/>
      <c r="L49" s="137"/>
    </row>
    <row r="50" spans="2:12" x14ac:dyDescent="0.2">
      <c r="B50" s="20"/>
      <c r="C50" s="7"/>
      <c r="D50" s="7"/>
      <c r="E50" s="32"/>
      <c r="F50" s="32"/>
      <c r="G50" s="32" t="s">
        <v>623</v>
      </c>
      <c r="H50" s="137"/>
      <c r="I50" s="137"/>
      <c r="J50" s="137"/>
      <c r="K50" s="137"/>
      <c r="L50" s="137"/>
    </row>
    <row r="51" spans="2:12" ht="25.5" x14ac:dyDescent="0.2">
      <c r="B51" s="20"/>
      <c r="C51" s="7"/>
      <c r="D51" s="7"/>
      <c r="E51" s="32"/>
      <c r="F51" s="32"/>
      <c r="G51" s="32" t="s">
        <v>624</v>
      </c>
      <c r="H51" s="137"/>
      <c r="I51" s="137"/>
      <c r="J51" s="137"/>
      <c r="K51" s="137"/>
      <c r="L51" s="137"/>
    </row>
    <row r="52" spans="2:12" ht="25.5" x14ac:dyDescent="0.2">
      <c r="B52" s="20"/>
      <c r="C52" s="7"/>
      <c r="D52" s="7"/>
      <c r="E52" s="32"/>
      <c r="F52" s="32"/>
      <c r="G52" s="32" t="s">
        <v>625</v>
      </c>
      <c r="H52" s="137"/>
      <c r="I52" s="137"/>
      <c r="J52" s="137"/>
      <c r="K52" s="137"/>
      <c r="L52" s="137"/>
    </row>
    <row r="53" spans="2:12" x14ac:dyDescent="0.2">
      <c r="B53" s="20"/>
      <c r="C53" s="7"/>
      <c r="D53" s="7"/>
      <c r="E53" s="32"/>
      <c r="F53" s="32"/>
      <c r="G53" s="32" t="s">
        <v>626</v>
      </c>
      <c r="H53" s="137"/>
      <c r="I53" s="137"/>
      <c r="J53" s="137"/>
      <c r="K53" s="137"/>
      <c r="L53" s="137"/>
    </row>
    <row r="54" spans="2:12" ht="153" x14ac:dyDescent="0.2">
      <c r="B54" s="20" t="s">
        <v>75</v>
      </c>
      <c r="C54" s="7" t="s">
        <v>627</v>
      </c>
      <c r="D54" s="7" t="s">
        <v>628</v>
      </c>
      <c r="E54" s="7"/>
      <c r="F54" s="7"/>
      <c r="G54" s="32"/>
      <c r="H54" s="137"/>
      <c r="I54" s="137"/>
      <c r="J54" s="137"/>
      <c r="K54" s="137"/>
      <c r="L54" s="137"/>
    </row>
    <row r="55" spans="2:12" ht="127.5" x14ac:dyDescent="0.2">
      <c r="B55" s="20">
        <v>1</v>
      </c>
      <c r="C55" s="7"/>
      <c r="D55" s="7"/>
      <c r="E55" s="7" t="s">
        <v>629</v>
      </c>
      <c r="F55" s="7" t="s">
        <v>630</v>
      </c>
      <c r="G55" s="32"/>
      <c r="H55" s="137"/>
      <c r="I55" s="137"/>
      <c r="J55" s="137"/>
      <c r="K55" s="137"/>
      <c r="L55" s="137"/>
    </row>
    <row r="56" spans="2:12" x14ac:dyDescent="0.2">
      <c r="B56" s="20"/>
      <c r="C56" s="7"/>
      <c r="D56" s="7"/>
      <c r="E56" s="32"/>
      <c r="F56" s="7"/>
      <c r="G56" s="7" t="s">
        <v>631</v>
      </c>
      <c r="H56" s="137"/>
      <c r="I56" s="137"/>
      <c r="J56" s="137"/>
      <c r="K56" s="137"/>
      <c r="L56" s="137"/>
    </row>
    <row r="57" spans="2:12" x14ac:dyDescent="0.2">
      <c r="B57" s="20"/>
      <c r="C57" s="7"/>
      <c r="D57" s="7"/>
      <c r="E57" s="32"/>
      <c r="F57" s="7"/>
      <c r="G57" s="7" t="s">
        <v>632</v>
      </c>
      <c r="H57" s="137"/>
      <c r="I57" s="137"/>
      <c r="J57" s="137"/>
      <c r="K57" s="137"/>
      <c r="L57" s="137"/>
    </row>
    <row r="58" spans="2:12" x14ac:dyDescent="0.2">
      <c r="B58" s="20"/>
      <c r="C58" s="7"/>
      <c r="D58" s="7"/>
      <c r="E58" s="7"/>
      <c r="F58" s="7"/>
      <c r="G58" s="7" t="s">
        <v>633</v>
      </c>
      <c r="H58" s="137"/>
      <c r="I58" s="137"/>
      <c r="J58" s="137"/>
      <c r="K58" s="137"/>
      <c r="L58" s="137"/>
    </row>
    <row r="59" spans="2:12" ht="25.5" x14ac:dyDescent="0.2">
      <c r="B59" s="20"/>
      <c r="C59" s="7"/>
      <c r="D59" s="7"/>
      <c r="E59" s="7"/>
      <c r="F59" s="7"/>
      <c r="G59" s="7" t="s">
        <v>634</v>
      </c>
      <c r="H59" s="137"/>
      <c r="I59" s="137"/>
      <c r="J59" s="137"/>
      <c r="K59" s="137"/>
      <c r="L59" s="137"/>
    </row>
    <row r="60" spans="2:12" ht="25.5" x14ac:dyDescent="0.2">
      <c r="B60" s="20"/>
      <c r="C60" s="7"/>
      <c r="D60" s="7"/>
      <c r="E60" s="7"/>
      <c r="F60" s="7"/>
      <c r="G60" s="7" t="s">
        <v>635</v>
      </c>
      <c r="H60" s="137"/>
      <c r="I60" s="137"/>
      <c r="J60" s="137"/>
      <c r="K60" s="137"/>
      <c r="L60" s="137"/>
    </row>
    <row r="61" spans="2:12" x14ac:dyDescent="0.2">
      <c r="B61" s="20"/>
      <c r="C61" s="7"/>
      <c r="D61" s="7"/>
      <c r="E61" s="32"/>
      <c r="F61" s="7"/>
      <c r="G61" s="7" t="s">
        <v>636</v>
      </c>
      <c r="H61" s="137"/>
      <c r="I61" s="137"/>
      <c r="J61" s="137"/>
      <c r="K61" s="137"/>
      <c r="L61" s="137"/>
    </row>
    <row r="62" spans="2:12" x14ac:dyDescent="0.2">
      <c r="B62" s="20"/>
      <c r="C62" s="7"/>
      <c r="D62" s="7"/>
      <c r="E62" s="32"/>
      <c r="F62" s="7"/>
      <c r="G62" s="7" t="s">
        <v>637</v>
      </c>
      <c r="H62" s="137"/>
      <c r="I62" s="137"/>
      <c r="J62" s="137"/>
      <c r="K62" s="137"/>
      <c r="L62" s="137"/>
    </row>
    <row r="63" spans="2:12" x14ac:dyDescent="0.2">
      <c r="B63" s="20"/>
      <c r="C63" s="7"/>
      <c r="D63" s="7"/>
      <c r="E63" s="32"/>
      <c r="F63" s="7"/>
      <c r="G63" s="7" t="s">
        <v>638</v>
      </c>
      <c r="H63" s="137"/>
      <c r="I63" s="137"/>
      <c r="J63" s="137"/>
      <c r="K63" s="137"/>
      <c r="L63" s="137"/>
    </row>
    <row r="64" spans="2:12" ht="165.75" x14ac:dyDescent="0.2">
      <c r="B64" s="20">
        <v>2</v>
      </c>
      <c r="C64" s="7"/>
      <c r="D64" s="7"/>
      <c r="E64" s="32" t="s">
        <v>639</v>
      </c>
      <c r="F64" s="32" t="s">
        <v>640</v>
      </c>
      <c r="G64" s="32"/>
      <c r="H64" s="137"/>
      <c r="I64" s="137"/>
      <c r="J64" s="137"/>
      <c r="K64" s="137"/>
      <c r="L64" s="137"/>
    </row>
    <row r="65" spans="2:12" x14ac:dyDescent="0.2">
      <c r="B65" s="20"/>
      <c r="C65" s="7"/>
      <c r="D65" s="7"/>
      <c r="E65" s="32"/>
      <c r="F65" s="32"/>
      <c r="G65" s="32" t="s">
        <v>641</v>
      </c>
      <c r="H65" s="137"/>
      <c r="I65" s="137"/>
      <c r="J65" s="137"/>
      <c r="K65" s="137"/>
      <c r="L65" s="137"/>
    </row>
    <row r="66" spans="2:12" ht="51" x14ac:dyDescent="0.2">
      <c r="B66" s="20"/>
      <c r="C66" s="7"/>
      <c r="D66" s="7"/>
      <c r="E66" s="32"/>
      <c r="F66" s="32"/>
      <c r="G66" s="32" t="s">
        <v>642</v>
      </c>
      <c r="H66" s="137"/>
      <c r="I66" s="137"/>
      <c r="J66" s="137"/>
      <c r="K66" s="137"/>
      <c r="L66" s="137"/>
    </row>
    <row r="67" spans="2:12" ht="25.5" x14ac:dyDescent="0.2">
      <c r="B67" s="20"/>
      <c r="C67" s="7"/>
      <c r="D67" s="7"/>
      <c r="E67" s="32"/>
      <c r="F67" s="32"/>
      <c r="G67" s="32" t="s">
        <v>643</v>
      </c>
      <c r="H67" s="137"/>
      <c r="I67" s="137"/>
      <c r="J67" s="137"/>
      <c r="K67" s="137"/>
      <c r="L67" s="137"/>
    </row>
    <row r="68" spans="2:12" ht="38.25" x14ac:dyDescent="0.2">
      <c r="B68" s="20"/>
      <c r="C68" s="7"/>
      <c r="D68" s="7"/>
      <c r="E68" s="32"/>
      <c r="F68" s="32"/>
      <c r="G68" s="32" t="s">
        <v>644</v>
      </c>
      <c r="H68" s="137"/>
      <c r="I68" s="137"/>
      <c r="J68" s="137"/>
      <c r="K68" s="137"/>
      <c r="L68" s="137"/>
    </row>
    <row r="69" spans="2:12" ht="25.5" x14ac:dyDescent="0.2">
      <c r="B69" s="20"/>
      <c r="C69" s="7"/>
      <c r="D69" s="7"/>
      <c r="E69" s="32"/>
      <c r="F69" s="32"/>
      <c r="G69" s="32" t="s">
        <v>645</v>
      </c>
      <c r="H69" s="137"/>
      <c r="I69" s="137"/>
      <c r="J69" s="137"/>
      <c r="K69" s="137"/>
      <c r="L69" s="137"/>
    </row>
    <row r="70" spans="2:12" ht="38.25" x14ac:dyDescent="0.2">
      <c r="B70" s="20"/>
      <c r="C70" s="7"/>
      <c r="D70" s="7"/>
      <c r="E70" s="32"/>
      <c r="F70" s="32"/>
      <c r="G70" s="32" t="s">
        <v>646</v>
      </c>
      <c r="H70" s="137"/>
      <c r="I70" s="137"/>
      <c r="J70" s="137"/>
      <c r="K70" s="137"/>
      <c r="L70" s="137"/>
    </row>
    <row r="71" spans="2:12" x14ac:dyDescent="0.2">
      <c r="B71" s="20"/>
      <c r="C71" s="7"/>
      <c r="D71" s="7"/>
      <c r="E71" s="32"/>
      <c r="F71" s="32"/>
      <c r="G71" s="32" t="s">
        <v>647</v>
      </c>
      <c r="H71" s="137"/>
      <c r="I71" s="137"/>
      <c r="J71" s="137"/>
      <c r="K71" s="137"/>
      <c r="L71" s="137"/>
    </row>
    <row r="72" spans="2:12" ht="178.5" x14ac:dyDescent="0.2">
      <c r="B72" s="20">
        <v>3</v>
      </c>
      <c r="C72" s="7"/>
      <c r="D72" s="7"/>
      <c r="E72" s="32" t="s">
        <v>648</v>
      </c>
      <c r="F72" s="32" t="s">
        <v>649</v>
      </c>
      <c r="G72" s="32"/>
      <c r="H72" s="137"/>
      <c r="I72" s="137"/>
      <c r="J72" s="137"/>
      <c r="K72" s="137"/>
      <c r="L72" s="137"/>
    </row>
    <row r="73" spans="2:12" ht="25.5" x14ac:dyDescent="0.2">
      <c r="B73" s="20"/>
      <c r="C73" s="7"/>
      <c r="D73" s="7"/>
      <c r="E73" s="32"/>
      <c r="F73" s="32"/>
      <c r="G73" s="32" t="s">
        <v>650</v>
      </c>
      <c r="H73" s="137"/>
      <c r="I73" s="137"/>
      <c r="J73" s="137"/>
      <c r="K73" s="137"/>
      <c r="L73" s="137"/>
    </row>
    <row r="74" spans="2:12" x14ac:dyDescent="0.2">
      <c r="B74" s="20"/>
      <c r="C74" s="7"/>
      <c r="D74" s="7"/>
      <c r="E74" s="32"/>
      <c r="F74" s="32"/>
      <c r="G74" s="32" t="s">
        <v>651</v>
      </c>
      <c r="H74" s="137"/>
      <c r="I74" s="137"/>
      <c r="J74" s="137"/>
      <c r="K74" s="137"/>
      <c r="L74" s="137"/>
    </row>
    <row r="75" spans="2:12" ht="25.5" x14ac:dyDescent="0.2">
      <c r="B75" s="20"/>
      <c r="C75" s="7"/>
      <c r="D75" s="7"/>
      <c r="E75" s="32"/>
      <c r="F75" s="32"/>
      <c r="G75" s="32" t="s">
        <v>652</v>
      </c>
      <c r="H75" s="137"/>
      <c r="I75" s="137"/>
      <c r="J75" s="137"/>
      <c r="K75" s="137"/>
      <c r="L75" s="137"/>
    </row>
    <row r="76" spans="2:12" ht="25.5" x14ac:dyDescent="0.2">
      <c r="B76" s="20"/>
      <c r="C76" s="7"/>
      <c r="D76" s="7"/>
      <c r="E76" s="32"/>
      <c r="F76" s="32"/>
      <c r="G76" s="32" t="s">
        <v>653</v>
      </c>
      <c r="H76" s="137"/>
      <c r="I76" s="137"/>
      <c r="J76" s="137"/>
      <c r="K76" s="137"/>
      <c r="L76" s="137"/>
    </row>
    <row r="77" spans="2:12" ht="25.5" x14ac:dyDescent="0.2">
      <c r="B77" s="20"/>
      <c r="C77" s="7"/>
      <c r="D77" s="7"/>
      <c r="E77" s="32"/>
      <c r="F77" s="32"/>
      <c r="G77" s="32" t="s">
        <v>654</v>
      </c>
      <c r="H77" s="137"/>
      <c r="I77" s="137"/>
      <c r="J77" s="137"/>
      <c r="K77" s="137"/>
      <c r="L77" s="137"/>
    </row>
    <row r="78" spans="2:12" ht="102" x14ac:dyDescent="0.2">
      <c r="B78" s="20">
        <v>4</v>
      </c>
      <c r="C78" s="7"/>
      <c r="D78" s="7"/>
      <c r="E78" s="32" t="s">
        <v>655</v>
      </c>
      <c r="F78" s="32" t="s">
        <v>656</v>
      </c>
      <c r="G78" s="32"/>
      <c r="H78" s="137"/>
      <c r="I78" s="137"/>
      <c r="J78" s="137"/>
      <c r="K78" s="137"/>
      <c r="L78" s="137"/>
    </row>
    <row r="79" spans="2:12" x14ac:dyDescent="0.2">
      <c r="B79" s="20"/>
      <c r="C79" s="7"/>
      <c r="D79" s="7"/>
      <c r="E79" s="32"/>
      <c r="F79" s="32"/>
      <c r="G79" s="32" t="s">
        <v>657</v>
      </c>
      <c r="H79" s="137"/>
      <c r="I79" s="137"/>
      <c r="J79" s="137"/>
      <c r="K79" s="137"/>
      <c r="L79" s="137"/>
    </row>
    <row r="80" spans="2:12" x14ac:dyDescent="0.2">
      <c r="B80" s="20"/>
      <c r="C80" s="7"/>
      <c r="D80" s="7"/>
      <c r="E80" s="32"/>
      <c r="F80" s="32"/>
      <c r="G80" s="32" t="s">
        <v>658</v>
      </c>
      <c r="H80" s="137"/>
      <c r="I80" s="137"/>
      <c r="J80" s="137"/>
      <c r="K80" s="137"/>
      <c r="L80" s="137"/>
    </row>
    <row r="81" spans="2:12" x14ac:dyDescent="0.2">
      <c r="B81" s="20"/>
      <c r="C81" s="7"/>
      <c r="D81" s="7"/>
      <c r="E81" s="32"/>
      <c r="F81" s="32"/>
      <c r="G81" s="32" t="s">
        <v>659</v>
      </c>
      <c r="H81" s="137"/>
      <c r="I81" s="137"/>
      <c r="J81" s="137"/>
      <c r="K81" s="137"/>
      <c r="L81" s="137"/>
    </row>
    <row r="82" spans="2:12" ht="25.5" x14ac:dyDescent="0.2">
      <c r="B82" s="20"/>
      <c r="C82" s="7"/>
      <c r="D82" s="7"/>
      <c r="E82" s="32"/>
      <c r="F82" s="32"/>
      <c r="G82" s="32" t="s">
        <v>660</v>
      </c>
      <c r="H82" s="137"/>
      <c r="I82" s="137"/>
      <c r="J82" s="137"/>
      <c r="K82" s="137"/>
      <c r="L82" s="137"/>
    </row>
    <row r="83" spans="2:12" x14ac:dyDescent="0.2">
      <c r="B83" s="20"/>
      <c r="C83" s="7"/>
      <c r="D83" s="7"/>
      <c r="E83" s="32"/>
      <c r="F83" s="32"/>
      <c r="G83" s="32" t="s">
        <v>661</v>
      </c>
      <c r="H83" s="137"/>
      <c r="I83" s="137"/>
      <c r="J83" s="137"/>
      <c r="K83" s="137"/>
      <c r="L83" s="137"/>
    </row>
    <row r="84" spans="2:12" ht="25.5" x14ac:dyDescent="0.2">
      <c r="B84" s="20"/>
      <c r="C84" s="7"/>
      <c r="D84" s="7"/>
      <c r="E84" s="32"/>
      <c r="F84" s="32"/>
      <c r="G84" s="32" t="s">
        <v>662</v>
      </c>
      <c r="H84" s="137"/>
      <c r="I84" s="137"/>
      <c r="J84" s="137"/>
      <c r="K84" s="137"/>
      <c r="L84" s="137"/>
    </row>
    <row r="85" spans="2:12" x14ac:dyDescent="0.2">
      <c r="B85" s="20"/>
      <c r="C85" s="7"/>
      <c r="D85" s="7"/>
      <c r="E85" s="32"/>
      <c r="F85" s="32"/>
      <c r="G85" s="32" t="s">
        <v>663</v>
      </c>
      <c r="H85" s="137"/>
      <c r="I85" s="137"/>
      <c r="J85" s="137"/>
      <c r="K85" s="137"/>
      <c r="L85" s="137"/>
    </row>
    <row r="86" spans="2:12" ht="25.5" x14ac:dyDescent="0.2">
      <c r="B86" s="20"/>
      <c r="C86" s="7"/>
      <c r="D86" s="7"/>
      <c r="E86" s="32"/>
      <c r="F86" s="32"/>
      <c r="G86" s="32" t="s">
        <v>664</v>
      </c>
      <c r="H86" s="137"/>
      <c r="I86" s="137"/>
      <c r="J86" s="137"/>
      <c r="K86" s="137"/>
      <c r="L86" s="137"/>
    </row>
    <row r="87" spans="2:12" ht="25.5" x14ac:dyDescent="0.2">
      <c r="B87" s="20"/>
      <c r="C87" s="7"/>
      <c r="D87" s="7"/>
      <c r="E87" s="32"/>
      <c r="F87" s="32"/>
      <c r="G87" s="32" t="s">
        <v>665</v>
      </c>
      <c r="H87" s="137"/>
      <c r="I87" s="137"/>
      <c r="J87" s="137"/>
      <c r="K87" s="137"/>
      <c r="L87" s="137"/>
    </row>
    <row r="88" spans="2:12" ht="127.5" x14ac:dyDescent="0.2">
      <c r="B88" s="20">
        <v>5</v>
      </c>
      <c r="C88" s="7"/>
      <c r="D88" s="7"/>
      <c r="E88" s="32" t="s">
        <v>666</v>
      </c>
      <c r="F88" s="32" t="s">
        <v>667</v>
      </c>
      <c r="G88" s="32"/>
      <c r="H88" s="137"/>
      <c r="I88" s="137"/>
      <c r="J88" s="137"/>
      <c r="K88" s="137"/>
      <c r="L88" s="137"/>
    </row>
    <row r="89" spans="2:12" ht="25.5" x14ac:dyDescent="0.2">
      <c r="B89" s="20"/>
      <c r="C89" s="7"/>
      <c r="D89" s="7"/>
      <c r="E89" s="32"/>
      <c r="F89" s="32"/>
      <c r="G89" s="32" t="s">
        <v>668</v>
      </c>
      <c r="H89" s="137"/>
      <c r="I89" s="137"/>
      <c r="J89" s="137"/>
      <c r="K89" s="137"/>
      <c r="L89" s="137"/>
    </row>
    <row r="90" spans="2:12" x14ac:dyDescent="0.2">
      <c r="B90" s="20"/>
      <c r="C90" s="7"/>
      <c r="D90" s="7"/>
      <c r="E90" s="32"/>
      <c r="F90" s="32"/>
      <c r="G90" s="32" t="s">
        <v>669</v>
      </c>
      <c r="H90" s="137"/>
      <c r="I90" s="137"/>
      <c r="J90" s="137"/>
      <c r="K90" s="137"/>
      <c r="L90" s="137"/>
    </row>
    <row r="91" spans="2:12" x14ac:dyDescent="0.2">
      <c r="B91" s="20"/>
      <c r="C91" s="7"/>
      <c r="D91" s="7"/>
      <c r="E91" s="32"/>
      <c r="F91" s="32"/>
      <c r="G91" s="32" t="s">
        <v>670</v>
      </c>
      <c r="H91" s="137"/>
      <c r="I91" s="137"/>
      <c r="J91" s="137"/>
      <c r="K91" s="137"/>
      <c r="L91" s="137"/>
    </row>
    <row r="92" spans="2:12" ht="25.5" x14ac:dyDescent="0.2">
      <c r="B92" s="20"/>
      <c r="C92" s="7"/>
      <c r="D92" s="7"/>
      <c r="E92" s="32"/>
      <c r="F92" s="32"/>
      <c r="G92" s="32" t="s">
        <v>671</v>
      </c>
      <c r="H92" s="137"/>
      <c r="I92" s="137"/>
      <c r="J92" s="137"/>
      <c r="K92" s="137"/>
      <c r="L92" s="137"/>
    </row>
    <row r="93" spans="2:12" ht="25.5" x14ac:dyDescent="0.2">
      <c r="B93" s="20"/>
      <c r="C93" s="7"/>
      <c r="D93" s="7"/>
      <c r="E93" s="32"/>
      <c r="F93" s="32"/>
      <c r="G93" s="32" t="s">
        <v>672</v>
      </c>
      <c r="H93" s="137"/>
      <c r="I93" s="137"/>
      <c r="J93" s="137"/>
      <c r="K93" s="137"/>
      <c r="L93" s="137"/>
    </row>
    <row r="94" spans="2:12" ht="76.5" x14ac:dyDescent="0.2">
      <c r="B94" s="20">
        <v>6</v>
      </c>
      <c r="C94" s="7"/>
      <c r="D94" s="7"/>
      <c r="E94" s="32" t="s">
        <v>673</v>
      </c>
      <c r="F94" s="32" t="s">
        <v>674</v>
      </c>
      <c r="G94" s="32"/>
      <c r="H94" s="137"/>
      <c r="I94" s="137"/>
      <c r="J94" s="137"/>
      <c r="K94" s="137"/>
      <c r="L94" s="137"/>
    </row>
    <row r="95" spans="2:12" x14ac:dyDescent="0.2">
      <c r="B95" s="20"/>
      <c r="C95" s="7"/>
      <c r="D95" s="7"/>
      <c r="E95" s="32"/>
      <c r="F95" s="32"/>
      <c r="G95" s="32" t="s">
        <v>675</v>
      </c>
      <c r="H95" s="137"/>
      <c r="I95" s="137"/>
      <c r="J95" s="137"/>
      <c r="K95" s="137"/>
      <c r="L95" s="137"/>
    </row>
    <row r="96" spans="2:12" x14ac:dyDescent="0.2">
      <c r="B96" s="20"/>
      <c r="C96" s="7"/>
      <c r="D96" s="7"/>
      <c r="E96" s="32"/>
      <c r="F96" s="32"/>
      <c r="G96" s="32" t="s">
        <v>676</v>
      </c>
      <c r="H96" s="137"/>
      <c r="I96" s="137"/>
      <c r="J96" s="137"/>
      <c r="K96" s="137"/>
      <c r="L96" s="137"/>
    </row>
    <row r="97" spans="2:12" ht="25.5" x14ac:dyDescent="0.2">
      <c r="B97" s="20"/>
      <c r="C97" s="7"/>
      <c r="D97" s="7"/>
      <c r="E97" s="32"/>
      <c r="F97" s="32"/>
      <c r="G97" s="32" t="s">
        <v>677</v>
      </c>
      <c r="H97" s="137"/>
      <c r="I97" s="137"/>
      <c r="J97" s="137"/>
      <c r="K97" s="137"/>
      <c r="L97" s="137"/>
    </row>
    <row r="98" spans="2:12" ht="63.75" x14ac:dyDescent="0.2">
      <c r="B98" s="20"/>
      <c r="C98" s="7"/>
      <c r="D98" s="7"/>
      <c r="E98" s="32"/>
      <c r="F98" s="32"/>
      <c r="G98" s="32" t="s">
        <v>678</v>
      </c>
      <c r="H98" s="137"/>
      <c r="I98" s="137"/>
      <c r="J98" s="137"/>
      <c r="K98" s="137"/>
      <c r="L98" s="137"/>
    </row>
    <row r="99" spans="2:12" ht="38.25" x14ac:dyDescent="0.2">
      <c r="B99" s="20"/>
      <c r="C99" s="7"/>
      <c r="D99" s="7"/>
      <c r="E99" s="32"/>
      <c r="F99" s="32"/>
      <c r="G99" s="32" t="s">
        <v>679</v>
      </c>
      <c r="H99" s="137"/>
      <c r="I99" s="137"/>
      <c r="J99" s="137"/>
      <c r="K99" s="137"/>
      <c r="L99" s="137"/>
    </row>
    <row r="100" spans="2:12" ht="25.5" x14ac:dyDescent="0.2">
      <c r="B100" s="20"/>
      <c r="C100" s="7"/>
      <c r="D100" s="7"/>
      <c r="E100" s="138"/>
      <c r="F100" s="32"/>
      <c r="G100" s="32" t="s">
        <v>680</v>
      </c>
      <c r="H100" s="137"/>
      <c r="I100" s="137"/>
      <c r="J100" s="137"/>
      <c r="K100" s="137"/>
      <c r="L100" s="137"/>
    </row>
    <row r="101" spans="2:12" x14ac:dyDescent="0.2">
      <c r="B101" s="20"/>
      <c r="C101" s="7"/>
      <c r="D101" s="7"/>
      <c r="E101" s="7"/>
      <c r="F101" s="32"/>
      <c r="G101" s="32" t="s">
        <v>681</v>
      </c>
      <c r="H101" s="137"/>
      <c r="I101" s="137"/>
      <c r="J101" s="137"/>
      <c r="K101" s="137"/>
      <c r="L101" s="137"/>
    </row>
    <row r="102" spans="2:12" x14ac:dyDescent="0.2">
      <c r="B102" s="20"/>
      <c r="C102" s="7"/>
      <c r="D102" s="7"/>
      <c r="E102" s="7"/>
      <c r="F102" s="32"/>
      <c r="G102" s="32" t="s">
        <v>682</v>
      </c>
      <c r="H102" s="137"/>
      <c r="I102" s="137"/>
      <c r="J102" s="137"/>
      <c r="K102" s="137"/>
      <c r="L102" s="137"/>
    </row>
    <row r="103" spans="2:12" ht="63.75" x14ac:dyDescent="0.2">
      <c r="B103" s="20"/>
      <c r="C103" s="7"/>
      <c r="D103" s="7"/>
      <c r="E103" s="7"/>
      <c r="F103" s="32"/>
      <c r="G103" s="32" t="s">
        <v>683</v>
      </c>
      <c r="H103" s="137"/>
      <c r="I103" s="137"/>
      <c r="J103" s="137"/>
      <c r="K103" s="137"/>
      <c r="L103" s="137"/>
    </row>
    <row r="104" spans="2:12" ht="165.75" x14ac:dyDescent="0.2">
      <c r="B104" s="20">
        <v>7</v>
      </c>
      <c r="C104" s="7"/>
      <c r="D104" s="7"/>
      <c r="E104" s="7" t="s">
        <v>684</v>
      </c>
      <c r="F104" s="7" t="s">
        <v>685</v>
      </c>
      <c r="G104" s="32"/>
      <c r="H104" s="137"/>
      <c r="I104" s="137"/>
      <c r="J104" s="137"/>
      <c r="K104" s="137"/>
      <c r="L104" s="137"/>
    </row>
    <row r="105" spans="2:12" ht="38.25" x14ac:dyDescent="0.2">
      <c r="B105" s="20"/>
      <c r="C105" s="7"/>
      <c r="D105" s="7"/>
      <c r="E105" s="32"/>
      <c r="F105" s="7"/>
      <c r="G105" s="7" t="s">
        <v>686</v>
      </c>
      <c r="H105" s="137"/>
      <c r="I105" s="137"/>
      <c r="J105" s="137"/>
      <c r="K105" s="137"/>
      <c r="L105" s="137"/>
    </row>
    <row r="106" spans="2:12" x14ac:dyDescent="0.2">
      <c r="B106" s="20"/>
      <c r="C106" s="7"/>
      <c r="D106" s="7"/>
      <c r="E106" s="32"/>
      <c r="F106" s="7"/>
      <c r="G106" s="7" t="s">
        <v>687</v>
      </c>
      <c r="H106" s="137"/>
      <c r="I106" s="137"/>
      <c r="J106" s="137"/>
      <c r="K106" s="137"/>
      <c r="L106" s="137"/>
    </row>
    <row r="107" spans="2:12" ht="25.5" x14ac:dyDescent="0.2">
      <c r="B107" s="20"/>
      <c r="C107" s="7"/>
      <c r="D107" s="7"/>
      <c r="E107" s="32"/>
      <c r="F107" s="7"/>
      <c r="G107" s="7" t="s">
        <v>688</v>
      </c>
      <c r="H107" s="137"/>
      <c r="I107" s="137"/>
      <c r="J107" s="137"/>
      <c r="K107" s="137"/>
      <c r="L107" s="137"/>
    </row>
    <row r="108" spans="2:12" ht="25.5" x14ac:dyDescent="0.2">
      <c r="B108" s="20"/>
      <c r="C108" s="7"/>
      <c r="D108" s="7"/>
      <c r="E108" s="32"/>
      <c r="F108" s="7"/>
      <c r="G108" s="7" t="s">
        <v>689</v>
      </c>
      <c r="H108" s="137"/>
      <c r="I108" s="137"/>
      <c r="J108" s="137"/>
      <c r="K108" s="137"/>
      <c r="L108" s="137"/>
    </row>
    <row r="109" spans="2:12" ht="38.25" x14ac:dyDescent="0.2">
      <c r="B109" s="20"/>
      <c r="C109" s="7"/>
      <c r="D109" s="7"/>
      <c r="E109" s="32"/>
      <c r="F109" s="7"/>
      <c r="G109" s="7" t="s">
        <v>690</v>
      </c>
      <c r="H109" s="137"/>
      <c r="I109" s="137"/>
      <c r="J109" s="137"/>
      <c r="K109" s="137"/>
      <c r="L109" s="137"/>
    </row>
    <row r="110" spans="2:12" x14ac:dyDescent="0.2">
      <c r="B110" s="20"/>
      <c r="C110" s="7"/>
      <c r="D110" s="7"/>
      <c r="E110" s="32"/>
      <c r="F110" s="7"/>
      <c r="G110" s="7" t="s">
        <v>691</v>
      </c>
      <c r="H110" s="137"/>
      <c r="I110" s="137"/>
      <c r="J110" s="137"/>
      <c r="K110" s="137"/>
      <c r="L110" s="137"/>
    </row>
    <row r="111" spans="2:12" ht="280.5" x14ac:dyDescent="0.2">
      <c r="B111" s="20" t="s">
        <v>376</v>
      </c>
      <c r="C111" s="7" t="s">
        <v>692</v>
      </c>
      <c r="D111" s="7" t="s">
        <v>693</v>
      </c>
      <c r="E111" s="7"/>
      <c r="F111" s="7"/>
      <c r="G111" s="7"/>
      <c r="H111" s="7"/>
      <c r="I111" s="137"/>
      <c r="J111" s="137"/>
      <c r="K111" s="137"/>
      <c r="L111" s="137"/>
    </row>
    <row r="112" spans="2:12" ht="63.75" x14ac:dyDescent="0.2">
      <c r="B112" s="20">
        <v>1</v>
      </c>
      <c r="C112" s="7"/>
      <c r="D112" s="7"/>
      <c r="E112" s="7" t="s">
        <v>694</v>
      </c>
      <c r="F112" s="7" t="s">
        <v>695</v>
      </c>
      <c r="G112" s="7"/>
      <c r="H112" s="7"/>
      <c r="I112" s="137"/>
      <c r="J112" s="137"/>
      <c r="K112" s="137"/>
      <c r="L112" s="137"/>
    </row>
    <row r="113" spans="2:12" x14ac:dyDescent="0.2">
      <c r="B113" s="20"/>
      <c r="C113" s="7"/>
      <c r="D113" s="7"/>
      <c r="E113" s="7"/>
      <c r="F113" s="7"/>
      <c r="G113" s="7" t="s">
        <v>696</v>
      </c>
      <c r="H113" s="7"/>
      <c r="I113" s="137"/>
      <c r="J113" s="137"/>
      <c r="K113" s="137"/>
      <c r="L113" s="137"/>
    </row>
    <row r="114" spans="2:12" ht="25.5" x14ac:dyDescent="0.2">
      <c r="B114" s="20"/>
      <c r="C114" s="7"/>
      <c r="D114" s="7"/>
      <c r="E114" s="7"/>
      <c r="F114" s="7"/>
      <c r="G114" s="7" t="s">
        <v>697</v>
      </c>
      <c r="H114" s="137"/>
      <c r="I114" s="137"/>
      <c r="J114" s="137"/>
      <c r="K114" s="137"/>
      <c r="L114" s="137"/>
    </row>
    <row r="115" spans="2:12" x14ac:dyDescent="0.2">
      <c r="B115" s="20"/>
      <c r="C115" s="7"/>
      <c r="D115" s="7"/>
      <c r="E115" s="7"/>
      <c r="F115" s="7"/>
      <c r="G115" s="7" t="s">
        <v>698</v>
      </c>
      <c r="H115" s="137"/>
      <c r="I115" s="137"/>
      <c r="J115" s="137"/>
      <c r="K115" s="137"/>
      <c r="L115" s="137"/>
    </row>
    <row r="116" spans="2:12" x14ac:dyDescent="0.2">
      <c r="B116" s="20"/>
      <c r="C116" s="7"/>
      <c r="D116" s="7"/>
      <c r="E116" s="7"/>
      <c r="F116" s="7"/>
      <c r="G116" s="7" t="s">
        <v>699</v>
      </c>
      <c r="H116" s="137"/>
      <c r="I116" s="137"/>
      <c r="J116" s="137"/>
      <c r="K116" s="137"/>
      <c r="L116" s="137"/>
    </row>
    <row r="117" spans="2:12" ht="25.5" x14ac:dyDescent="0.2">
      <c r="B117" s="20"/>
      <c r="C117" s="7"/>
      <c r="D117" s="7"/>
      <c r="E117" s="7"/>
      <c r="F117" s="7"/>
      <c r="G117" s="7" t="s">
        <v>700</v>
      </c>
      <c r="H117" s="137"/>
      <c r="I117" s="137"/>
      <c r="J117" s="137"/>
      <c r="K117" s="137"/>
      <c r="L117" s="137"/>
    </row>
    <row r="118" spans="2:12" x14ac:dyDescent="0.2">
      <c r="B118" s="20"/>
      <c r="C118" s="7"/>
      <c r="D118" s="7"/>
      <c r="E118" s="7"/>
      <c r="F118" s="7"/>
      <c r="G118" s="7" t="s">
        <v>701</v>
      </c>
      <c r="H118" s="137"/>
      <c r="I118" s="137"/>
      <c r="J118" s="137"/>
      <c r="K118" s="137"/>
      <c r="L118" s="137"/>
    </row>
    <row r="119" spans="2:12" x14ac:dyDescent="0.2">
      <c r="B119" s="20"/>
      <c r="C119" s="7"/>
      <c r="D119" s="7"/>
      <c r="E119" s="7"/>
      <c r="F119" s="7"/>
      <c r="G119" s="7" t="s">
        <v>702</v>
      </c>
      <c r="H119" s="137"/>
      <c r="I119" s="137"/>
      <c r="J119" s="137"/>
      <c r="K119" s="137"/>
      <c r="L119" s="137"/>
    </row>
    <row r="120" spans="2:12" x14ac:dyDescent="0.2">
      <c r="B120" s="20"/>
      <c r="C120" s="7"/>
      <c r="D120" s="7"/>
      <c r="E120" s="32"/>
      <c r="F120" s="7"/>
      <c r="G120" s="7" t="s">
        <v>703</v>
      </c>
      <c r="H120" s="137"/>
      <c r="I120" s="137"/>
      <c r="J120" s="137"/>
      <c r="K120" s="137"/>
      <c r="L120" s="137"/>
    </row>
    <row r="121" spans="2:12" ht="229.5" x14ac:dyDescent="0.2">
      <c r="B121" s="20">
        <v>2</v>
      </c>
      <c r="C121" s="7"/>
      <c r="D121" s="7"/>
      <c r="E121" s="32" t="s">
        <v>704</v>
      </c>
      <c r="F121" s="32" t="s">
        <v>705</v>
      </c>
      <c r="G121" s="32"/>
      <c r="H121" s="137"/>
      <c r="I121" s="137"/>
      <c r="J121" s="137"/>
      <c r="K121" s="137"/>
      <c r="L121" s="137"/>
    </row>
    <row r="122" spans="2:12" ht="25.5" x14ac:dyDescent="0.2">
      <c r="B122" s="20"/>
      <c r="C122" s="7"/>
      <c r="D122" s="7"/>
      <c r="E122" s="32"/>
      <c r="F122" s="32"/>
      <c r="G122" s="32" t="s">
        <v>706</v>
      </c>
      <c r="H122" s="137"/>
      <c r="I122" s="137"/>
      <c r="J122" s="137"/>
      <c r="K122" s="137"/>
      <c r="L122" s="137"/>
    </row>
    <row r="123" spans="2:12" x14ac:dyDescent="0.2">
      <c r="B123" s="20"/>
      <c r="C123" s="7"/>
      <c r="D123" s="7"/>
      <c r="E123" s="32"/>
      <c r="F123" s="32"/>
      <c r="G123" s="32" t="s">
        <v>707</v>
      </c>
      <c r="H123" s="137"/>
      <c r="I123" s="137"/>
      <c r="J123" s="137"/>
      <c r="K123" s="137"/>
      <c r="L123" s="137"/>
    </row>
    <row r="124" spans="2:12" x14ac:dyDescent="0.2">
      <c r="B124" s="20"/>
      <c r="C124" s="7"/>
      <c r="D124" s="7"/>
      <c r="E124" s="7"/>
      <c r="F124" s="32"/>
      <c r="G124" s="32" t="s">
        <v>708</v>
      </c>
      <c r="H124" s="137"/>
      <c r="I124" s="137"/>
      <c r="J124" s="137"/>
      <c r="K124" s="137"/>
      <c r="L124" s="137"/>
    </row>
    <row r="125" spans="2:12" ht="25.5" x14ac:dyDescent="0.2">
      <c r="B125" s="20"/>
      <c r="C125" s="7"/>
      <c r="D125" s="7"/>
      <c r="E125" s="7"/>
      <c r="F125" s="32"/>
      <c r="G125" s="32" t="s">
        <v>709</v>
      </c>
      <c r="H125" s="137"/>
      <c r="I125" s="137"/>
      <c r="J125" s="137"/>
      <c r="K125" s="137"/>
      <c r="L125" s="137"/>
    </row>
    <row r="126" spans="2:12" x14ac:dyDescent="0.2">
      <c r="B126" s="20"/>
      <c r="C126" s="7"/>
      <c r="D126" s="7"/>
      <c r="E126" s="7"/>
      <c r="F126" s="32"/>
      <c r="G126" s="32" t="s">
        <v>710</v>
      </c>
      <c r="H126" s="137"/>
      <c r="I126" s="137"/>
      <c r="J126" s="137"/>
      <c r="K126" s="137"/>
      <c r="L126" s="137"/>
    </row>
    <row r="127" spans="2:12" ht="25.5" x14ac:dyDescent="0.2">
      <c r="B127" s="20"/>
      <c r="C127" s="7"/>
      <c r="D127" s="7"/>
      <c r="E127" s="7"/>
      <c r="F127" s="32"/>
      <c r="G127" s="32" t="s">
        <v>711</v>
      </c>
      <c r="H127" s="137"/>
      <c r="I127" s="137"/>
      <c r="J127" s="137"/>
      <c r="K127" s="137"/>
      <c r="L127" s="137"/>
    </row>
    <row r="128" spans="2:12" x14ac:dyDescent="0.2">
      <c r="B128" s="20"/>
      <c r="C128" s="7"/>
      <c r="D128" s="7"/>
      <c r="E128" s="7"/>
      <c r="F128" s="32"/>
      <c r="G128" s="32" t="s">
        <v>712</v>
      </c>
      <c r="H128" s="137"/>
      <c r="I128" s="137"/>
      <c r="J128" s="137"/>
      <c r="K128" s="137"/>
      <c r="L128" s="137"/>
    </row>
    <row r="129" spans="2:12" ht="25.5" x14ac:dyDescent="0.2">
      <c r="B129" s="20"/>
      <c r="C129" s="7"/>
      <c r="D129" s="7"/>
      <c r="E129" s="32"/>
      <c r="F129" s="32"/>
      <c r="G129" s="32" t="s">
        <v>713</v>
      </c>
      <c r="H129" s="137"/>
      <c r="I129" s="137"/>
      <c r="J129" s="137"/>
      <c r="K129" s="137"/>
      <c r="L129" s="137"/>
    </row>
    <row r="130" spans="2:12" ht="306" x14ac:dyDescent="0.2">
      <c r="B130" s="20">
        <v>3</v>
      </c>
      <c r="C130" s="7"/>
      <c r="D130" s="7"/>
      <c r="E130" s="7" t="s">
        <v>714</v>
      </c>
      <c r="F130" s="7" t="s">
        <v>715</v>
      </c>
      <c r="G130" s="32"/>
      <c r="H130" s="137"/>
      <c r="I130" s="137"/>
      <c r="J130" s="137"/>
      <c r="K130" s="137"/>
      <c r="L130" s="137"/>
    </row>
    <row r="131" spans="2:12" x14ac:dyDescent="0.2">
      <c r="B131" s="20"/>
      <c r="C131" s="7"/>
      <c r="D131" s="7"/>
      <c r="E131" s="7"/>
      <c r="F131" s="7"/>
      <c r="G131" s="7" t="s">
        <v>716</v>
      </c>
      <c r="H131" s="7"/>
      <c r="I131" s="137"/>
      <c r="J131" s="137"/>
      <c r="K131" s="137"/>
      <c r="L131" s="137"/>
    </row>
    <row r="132" spans="2:12" ht="25.5" x14ac:dyDescent="0.2">
      <c r="B132" s="20"/>
      <c r="C132" s="7"/>
      <c r="D132" s="7"/>
      <c r="E132" s="7"/>
      <c r="F132" s="7"/>
      <c r="G132" s="7" t="s">
        <v>717</v>
      </c>
      <c r="H132" s="7"/>
      <c r="I132" s="137"/>
      <c r="J132" s="137"/>
      <c r="K132" s="137"/>
      <c r="L132" s="137"/>
    </row>
    <row r="133" spans="2:12" ht="25.5" x14ac:dyDescent="0.2">
      <c r="B133" s="20"/>
      <c r="C133" s="7"/>
      <c r="D133" s="7"/>
      <c r="E133" s="7"/>
      <c r="F133" s="7"/>
      <c r="G133" s="7" t="s">
        <v>718</v>
      </c>
      <c r="H133" s="7"/>
      <c r="I133" s="137"/>
      <c r="J133" s="137"/>
      <c r="K133" s="137"/>
      <c r="L133" s="137"/>
    </row>
    <row r="134" spans="2:12" ht="25.5" x14ac:dyDescent="0.2">
      <c r="B134" s="20"/>
      <c r="C134" s="7"/>
      <c r="D134" s="7"/>
      <c r="E134" s="7"/>
      <c r="F134" s="7"/>
      <c r="G134" s="7" t="s">
        <v>719</v>
      </c>
      <c r="H134" s="7"/>
      <c r="I134" s="137"/>
      <c r="J134" s="137"/>
      <c r="K134" s="137"/>
      <c r="L134" s="137"/>
    </row>
    <row r="135" spans="2:12" ht="25.5" x14ac:dyDescent="0.2">
      <c r="B135" s="20"/>
      <c r="C135" s="7"/>
      <c r="D135" s="7"/>
      <c r="E135" s="7"/>
      <c r="F135" s="7"/>
      <c r="G135" s="7" t="s">
        <v>720</v>
      </c>
      <c r="H135" s="7"/>
      <c r="I135" s="137"/>
      <c r="J135" s="137"/>
      <c r="K135" s="137"/>
      <c r="L135" s="137"/>
    </row>
    <row r="136" spans="2:12" ht="178.5" x14ac:dyDescent="0.2">
      <c r="B136" s="20">
        <v>4</v>
      </c>
      <c r="C136" s="7"/>
      <c r="D136" s="7"/>
      <c r="E136" s="7" t="s">
        <v>721</v>
      </c>
      <c r="F136" s="7" t="s">
        <v>722</v>
      </c>
      <c r="G136" s="7"/>
      <c r="H136" s="7"/>
      <c r="I136" s="137"/>
      <c r="J136" s="137"/>
      <c r="K136" s="137"/>
      <c r="L136" s="137"/>
    </row>
    <row r="137" spans="2:12" x14ac:dyDescent="0.2">
      <c r="B137" s="20"/>
      <c r="C137" s="7"/>
      <c r="D137" s="7"/>
      <c r="E137" s="32"/>
      <c r="F137" s="7"/>
      <c r="G137" s="7" t="s">
        <v>723</v>
      </c>
      <c r="H137" s="137"/>
      <c r="I137" s="137"/>
      <c r="J137" s="137"/>
      <c r="K137" s="137"/>
      <c r="L137" s="137"/>
    </row>
    <row r="138" spans="2:12" x14ac:dyDescent="0.2">
      <c r="B138" s="20"/>
      <c r="C138" s="7"/>
      <c r="D138" s="7"/>
      <c r="E138" s="32"/>
      <c r="F138" s="7"/>
      <c r="G138" s="7" t="s">
        <v>724</v>
      </c>
      <c r="H138" s="137"/>
      <c r="I138" s="137"/>
      <c r="J138" s="137"/>
      <c r="K138" s="137"/>
      <c r="L138" s="137"/>
    </row>
    <row r="139" spans="2:12" x14ac:dyDescent="0.2">
      <c r="B139" s="20"/>
      <c r="C139" s="7"/>
      <c r="D139" s="7"/>
      <c r="E139" s="7"/>
      <c r="F139" s="7"/>
      <c r="G139" s="7" t="s">
        <v>725</v>
      </c>
      <c r="H139" s="137"/>
      <c r="I139" s="137"/>
      <c r="J139" s="137"/>
      <c r="K139" s="137"/>
      <c r="L139" s="137"/>
    </row>
    <row r="140" spans="2:12" x14ac:dyDescent="0.2">
      <c r="B140" s="20"/>
      <c r="C140" s="7"/>
      <c r="D140" s="7"/>
      <c r="E140" s="7"/>
      <c r="F140" s="7"/>
      <c r="G140" s="7" t="s">
        <v>726</v>
      </c>
      <c r="H140" s="137"/>
      <c r="I140" s="137"/>
      <c r="J140" s="137"/>
      <c r="K140" s="137"/>
      <c r="L140" s="137"/>
    </row>
    <row r="141" spans="2:12" x14ac:dyDescent="0.2">
      <c r="B141" s="20"/>
      <c r="C141" s="7"/>
      <c r="D141" s="7"/>
      <c r="E141" s="7"/>
      <c r="F141" s="7"/>
      <c r="G141" s="7" t="s">
        <v>727</v>
      </c>
      <c r="H141" s="137"/>
      <c r="I141" s="137"/>
      <c r="J141" s="137"/>
      <c r="K141" s="137"/>
      <c r="L141" s="137"/>
    </row>
    <row r="142" spans="2:12" x14ac:dyDescent="0.2">
      <c r="B142" s="20"/>
      <c r="C142" s="7"/>
      <c r="D142" s="7"/>
      <c r="E142" s="7"/>
      <c r="F142" s="7"/>
      <c r="G142" s="7" t="s">
        <v>728</v>
      </c>
      <c r="H142" s="137"/>
      <c r="I142" s="137"/>
      <c r="J142" s="137"/>
      <c r="K142" s="137"/>
      <c r="L142" s="137"/>
    </row>
    <row r="143" spans="2:12" x14ac:dyDescent="0.2">
      <c r="B143" s="20"/>
      <c r="C143" s="7"/>
      <c r="D143" s="7"/>
      <c r="E143" s="7"/>
      <c r="F143" s="7"/>
      <c r="G143" s="7" t="s">
        <v>729</v>
      </c>
      <c r="H143" s="137"/>
      <c r="I143" s="137"/>
      <c r="J143" s="137"/>
      <c r="K143" s="137"/>
      <c r="L143" s="137"/>
    </row>
    <row r="144" spans="2:12" x14ac:dyDescent="0.2">
      <c r="B144" s="20"/>
      <c r="C144" s="7"/>
      <c r="D144" s="7"/>
      <c r="E144" s="32"/>
      <c r="F144" s="7"/>
      <c r="G144" s="7" t="s">
        <v>730</v>
      </c>
      <c r="H144" s="137"/>
      <c r="I144" s="137"/>
      <c r="J144" s="137"/>
      <c r="K144" s="137"/>
      <c r="L144" s="137"/>
    </row>
    <row r="145" spans="2:12" x14ac:dyDescent="0.2">
      <c r="B145" s="52" t="s">
        <v>571</v>
      </c>
      <c r="C145" s="52" t="s">
        <v>731</v>
      </c>
      <c r="D145" s="52"/>
      <c r="E145" s="52"/>
      <c r="F145" s="52"/>
      <c r="G145" s="52">
        <v>33</v>
      </c>
      <c r="H145" s="52"/>
      <c r="I145" s="52"/>
      <c r="J145" s="52"/>
      <c r="K145" s="52"/>
      <c r="L145" s="52"/>
    </row>
    <row r="146" spans="2:12" ht="102" x14ac:dyDescent="0.2">
      <c r="B146" s="20" t="s">
        <v>4</v>
      </c>
      <c r="C146" s="7" t="s">
        <v>732</v>
      </c>
      <c r="D146" s="7" t="s">
        <v>733</v>
      </c>
      <c r="E146" s="32"/>
      <c r="F146" s="32"/>
      <c r="G146" s="32"/>
      <c r="H146" s="137"/>
      <c r="I146" s="137"/>
      <c r="J146" s="137"/>
      <c r="K146" s="137"/>
      <c r="L146" s="137"/>
    </row>
    <row r="147" spans="2:12" ht="178.5" x14ac:dyDescent="0.2">
      <c r="B147" s="20">
        <v>1</v>
      </c>
      <c r="C147" s="7"/>
      <c r="D147" s="7"/>
      <c r="E147" s="32" t="s">
        <v>734</v>
      </c>
      <c r="F147" s="32" t="s">
        <v>735</v>
      </c>
      <c r="G147" s="32"/>
      <c r="H147" s="137"/>
      <c r="I147" s="137"/>
      <c r="J147" s="137"/>
      <c r="K147" s="137"/>
      <c r="L147" s="137"/>
    </row>
    <row r="148" spans="2:12" x14ac:dyDescent="0.2">
      <c r="B148" s="20"/>
      <c r="C148" s="7"/>
      <c r="D148" s="7"/>
      <c r="E148" s="32"/>
      <c r="F148" s="32"/>
      <c r="G148" s="32" t="s">
        <v>736</v>
      </c>
      <c r="H148" s="137"/>
      <c r="I148" s="137"/>
      <c r="J148" s="137"/>
      <c r="K148" s="137"/>
      <c r="L148" s="137"/>
    </row>
    <row r="149" spans="2:12" x14ac:dyDescent="0.2">
      <c r="B149" s="20"/>
      <c r="C149" s="7"/>
      <c r="D149" s="7"/>
      <c r="E149" s="7"/>
      <c r="F149" s="7"/>
      <c r="G149" s="32" t="s">
        <v>737</v>
      </c>
      <c r="H149" s="137"/>
      <c r="I149" s="137"/>
      <c r="J149" s="137"/>
      <c r="K149" s="137"/>
      <c r="L149" s="137"/>
    </row>
    <row r="150" spans="2:12" ht="25.5" x14ac:dyDescent="0.2">
      <c r="B150" s="20"/>
      <c r="C150" s="7"/>
      <c r="D150" s="7"/>
      <c r="E150" s="7"/>
      <c r="F150" s="7"/>
      <c r="G150" s="32" t="s">
        <v>738</v>
      </c>
      <c r="H150" s="137"/>
      <c r="I150" s="137"/>
      <c r="J150" s="137"/>
      <c r="K150" s="137"/>
      <c r="L150" s="137"/>
    </row>
    <row r="151" spans="2:12" ht="25.5" x14ac:dyDescent="0.2">
      <c r="B151" s="20"/>
      <c r="C151" s="7"/>
      <c r="D151" s="7"/>
      <c r="E151" s="7"/>
      <c r="F151" s="7"/>
      <c r="G151" s="32" t="s">
        <v>739</v>
      </c>
      <c r="H151" s="137"/>
      <c r="I151" s="137"/>
      <c r="J151" s="137"/>
      <c r="K151" s="137"/>
      <c r="L151" s="137"/>
    </row>
    <row r="152" spans="2:12" ht="38.25" x14ac:dyDescent="0.2">
      <c r="B152" s="20"/>
      <c r="C152" s="7"/>
      <c r="D152" s="7"/>
      <c r="E152" s="7"/>
      <c r="F152" s="7"/>
      <c r="G152" s="32" t="s">
        <v>740</v>
      </c>
      <c r="H152" s="137"/>
      <c r="I152" s="137"/>
      <c r="J152" s="137"/>
      <c r="K152" s="137"/>
      <c r="L152" s="137"/>
    </row>
    <row r="153" spans="2:12" ht="25.5" x14ac:dyDescent="0.2">
      <c r="B153" s="20"/>
      <c r="C153" s="7"/>
      <c r="D153" s="7"/>
      <c r="E153" s="32"/>
      <c r="F153" s="32"/>
      <c r="G153" s="32" t="s">
        <v>741</v>
      </c>
      <c r="H153" s="137"/>
      <c r="I153" s="137"/>
      <c r="J153" s="137"/>
      <c r="K153" s="137"/>
      <c r="L153" s="137"/>
    </row>
    <row r="154" spans="2:12" ht="25.5" x14ac:dyDescent="0.2">
      <c r="B154" s="20"/>
      <c r="C154" s="7"/>
      <c r="D154" s="7"/>
      <c r="E154" s="32"/>
      <c r="F154" s="32"/>
      <c r="G154" s="32" t="s">
        <v>742</v>
      </c>
      <c r="H154" s="137"/>
      <c r="I154" s="137"/>
      <c r="J154" s="137"/>
      <c r="K154" s="137"/>
      <c r="L154" s="137"/>
    </row>
    <row r="155" spans="2:12" ht="25.5" x14ac:dyDescent="0.2">
      <c r="B155" s="20"/>
      <c r="C155" s="7"/>
      <c r="D155" s="7"/>
      <c r="E155" s="7"/>
      <c r="F155" s="7"/>
      <c r="G155" s="32" t="s">
        <v>743</v>
      </c>
      <c r="H155" s="137"/>
      <c r="I155" s="137"/>
      <c r="J155" s="137"/>
      <c r="K155" s="137"/>
      <c r="L155" s="137"/>
    </row>
    <row r="156" spans="2:12" ht="25.5" x14ac:dyDescent="0.2">
      <c r="B156" s="20"/>
      <c r="C156" s="7"/>
      <c r="D156" s="7"/>
      <c r="E156" s="7"/>
      <c r="F156" s="7"/>
      <c r="G156" s="32" t="s">
        <v>744</v>
      </c>
      <c r="H156" s="137"/>
      <c r="I156" s="137"/>
      <c r="J156" s="137"/>
      <c r="K156" s="137"/>
      <c r="L156" s="137"/>
    </row>
    <row r="157" spans="2:12" x14ac:dyDescent="0.2">
      <c r="B157" s="20"/>
      <c r="C157" s="7"/>
      <c r="D157" s="7"/>
      <c r="E157" s="7"/>
      <c r="F157" s="7"/>
      <c r="G157" s="32" t="s">
        <v>745</v>
      </c>
      <c r="H157" s="137"/>
      <c r="I157" s="137"/>
      <c r="J157" s="137"/>
      <c r="K157" s="137"/>
      <c r="L157" s="137"/>
    </row>
    <row r="158" spans="2:12" x14ac:dyDescent="0.2">
      <c r="B158" s="20"/>
      <c r="C158" s="7"/>
      <c r="D158" s="7"/>
      <c r="E158" s="7"/>
      <c r="F158" s="7"/>
      <c r="G158" s="32" t="s">
        <v>746</v>
      </c>
      <c r="H158" s="137"/>
      <c r="I158" s="137"/>
      <c r="J158" s="137"/>
      <c r="K158" s="137"/>
      <c r="L158" s="137"/>
    </row>
    <row r="159" spans="2:12" ht="178.5" x14ac:dyDescent="0.2">
      <c r="B159" s="20">
        <v>2</v>
      </c>
      <c r="C159" s="7"/>
      <c r="D159" s="7"/>
      <c r="E159" s="7" t="s">
        <v>747</v>
      </c>
      <c r="F159" s="7" t="s">
        <v>748</v>
      </c>
      <c r="G159" s="32"/>
      <c r="H159" s="137"/>
      <c r="I159" s="137"/>
      <c r="J159" s="137"/>
      <c r="K159" s="137"/>
      <c r="L159" s="137"/>
    </row>
    <row r="160" spans="2:12" x14ac:dyDescent="0.2">
      <c r="B160" s="20"/>
      <c r="C160" s="7"/>
      <c r="D160" s="7"/>
      <c r="E160" s="7"/>
      <c r="F160" s="7"/>
      <c r="G160" s="32" t="s">
        <v>749</v>
      </c>
      <c r="H160" s="137"/>
      <c r="I160" s="137"/>
      <c r="J160" s="137"/>
      <c r="K160" s="137"/>
      <c r="L160" s="137"/>
    </row>
    <row r="161" spans="2:12" x14ac:dyDescent="0.2">
      <c r="B161" s="20"/>
      <c r="C161" s="7"/>
      <c r="D161" s="7"/>
      <c r="E161" s="7"/>
      <c r="F161" s="7"/>
      <c r="G161" s="32" t="s">
        <v>750</v>
      </c>
      <c r="H161" s="137"/>
      <c r="I161" s="137"/>
      <c r="J161" s="137"/>
      <c r="K161" s="137"/>
      <c r="L161" s="137"/>
    </row>
    <row r="162" spans="2:12" ht="25.5" x14ac:dyDescent="0.2">
      <c r="B162" s="20"/>
      <c r="C162" s="7"/>
      <c r="D162" s="7"/>
      <c r="E162" s="32"/>
      <c r="F162" s="32"/>
      <c r="G162" s="32" t="s">
        <v>751</v>
      </c>
      <c r="H162" s="137"/>
      <c r="I162" s="137"/>
      <c r="J162" s="137"/>
      <c r="K162" s="137"/>
      <c r="L162" s="137"/>
    </row>
    <row r="163" spans="2:12" x14ac:dyDescent="0.2">
      <c r="B163" s="20"/>
      <c r="C163" s="7"/>
      <c r="D163" s="7"/>
      <c r="E163" s="7"/>
      <c r="F163" s="7"/>
      <c r="G163" s="32" t="s">
        <v>752</v>
      </c>
      <c r="H163" s="137"/>
      <c r="I163" s="137"/>
      <c r="J163" s="137"/>
      <c r="K163" s="137"/>
      <c r="L163" s="137"/>
    </row>
    <row r="164" spans="2:12" x14ac:dyDescent="0.2">
      <c r="B164" s="20"/>
      <c r="C164" s="7"/>
      <c r="D164" s="7"/>
      <c r="E164" s="7"/>
      <c r="F164" s="7"/>
      <c r="G164" s="32" t="s">
        <v>753</v>
      </c>
      <c r="H164" s="137"/>
      <c r="I164" s="137"/>
      <c r="J164" s="137"/>
      <c r="K164" s="137"/>
      <c r="L164" s="137"/>
    </row>
    <row r="165" spans="2:12" x14ac:dyDescent="0.2">
      <c r="B165" s="20"/>
      <c r="C165" s="7"/>
      <c r="D165" s="7"/>
      <c r="E165" s="7"/>
      <c r="F165" s="7"/>
      <c r="G165" s="32" t="s">
        <v>754</v>
      </c>
      <c r="H165" s="137"/>
      <c r="I165" s="137"/>
      <c r="J165" s="137"/>
      <c r="K165" s="137"/>
      <c r="L165" s="137"/>
    </row>
    <row r="166" spans="2:12" x14ac:dyDescent="0.2">
      <c r="B166" s="20"/>
      <c r="C166" s="7"/>
      <c r="D166" s="7"/>
      <c r="E166" s="7"/>
      <c r="F166" s="7"/>
      <c r="G166" s="32" t="s">
        <v>755</v>
      </c>
      <c r="H166" s="137"/>
      <c r="I166" s="137"/>
      <c r="J166" s="137"/>
      <c r="K166" s="137"/>
      <c r="L166" s="137"/>
    </row>
    <row r="167" spans="2:12" x14ac:dyDescent="0.2">
      <c r="B167" s="20"/>
      <c r="C167" s="7"/>
      <c r="D167" s="7"/>
      <c r="E167" s="32"/>
      <c r="F167" s="32"/>
      <c r="G167" s="32" t="s">
        <v>756</v>
      </c>
      <c r="H167" s="137"/>
      <c r="I167" s="137"/>
      <c r="J167" s="137"/>
      <c r="K167" s="137"/>
      <c r="L167" s="137"/>
    </row>
    <row r="168" spans="2:12" ht="25.5" x14ac:dyDescent="0.2">
      <c r="B168" s="20"/>
      <c r="C168" s="7"/>
      <c r="D168" s="7"/>
      <c r="E168" s="32"/>
      <c r="F168" s="32"/>
      <c r="G168" s="32" t="s">
        <v>757</v>
      </c>
      <c r="H168" s="137"/>
      <c r="I168" s="137"/>
      <c r="J168" s="137"/>
      <c r="K168" s="137"/>
      <c r="L168" s="137"/>
    </row>
    <row r="169" spans="2:12" x14ac:dyDescent="0.2">
      <c r="B169" s="20"/>
      <c r="C169" s="7"/>
      <c r="D169" s="7"/>
      <c r="E169" s="7"/>
      <c r="F169" s="7"/>
      <c r="G169" s="32" t="s">
        <v>758</v>
      </c>
      <c r="H169" s="137"/>
      <c r="I169" s="137"/>
      <c r="J169" s="137"/>
      <c r="K169" s="137"/>
      <c r="L169" s="137"/>
    </row>
    <row r="170" spans="2:12" ht="38.25" x14ac:dyDescent="0.2">
      <c r="B170" s="20"/>
      <c r="C170" s="7"/>
      <c r="D170" s="7"/>
      <c r="E170" s="7"/>
      <c r="F170" s="7"/>
      <c r="G170" s="32" t="s">
        <v>759</v>
      </c>
      <c r="H170" s="137"/>
      <c r="I170" s="137"/>
      <c r="J170" s="137"/>
      <c r="K170" s="137"/>
      <c r="L170" s="137"/>
    </row>
    <row r="171" spans="2:12" ht="25.5" x14ac:dyDescent="0.2">
      <c r="B171" s="20"/>
      <c r="C171" s="7"/>
      <c r="D171" s="7"/>
      <c r="E171" s="7"/>
      <c r="F171" s="7"/>
      <c r="G171" s="32" t="s">
        <v>760</v>
      </c>
      <c r="H171" s="137"/>
      <c r="I171" s="137"/>
      <c r="J171" s="137"/>
      <c r="K171" s="137"/>
      <c r="L171" s="137"/>
    </row>
    <row r="172" spans="2:12" ht="178.5" x14ac:dyDescent="0.2">
      <c r="B172" s="20">
        <v>3</v>
      </c>
      <c r="C172" s="7"/>
      <c r="D172" s="7"/>
      <c r="E172" s="7" t="s">
        <v>761</v>
      </c>
      <c r="F172" s="7" t="s">
        <v>762</v>
      </c>
      <c r="G172" s="32"/>
      <c r="H172" s="137"/>
      <c r="I172" s="137"/>
      <c r="J172" s="137"/>
      <c r="K172" s="137"/>
      <c r="L172" s="137"/>
    </row>
    <row r="173" spans="2:12" ht="38.25" x14ac:dyDescent="0.2">
      <c r="B173" s="20"/>
      <c r="C173" s="7"/>
      <c r="D173" s="7"/>
      <c r="E173" s="7"/>
      <c r="F173" s="7"/>
      <c r="G173" s="7" t="s">
        <v>763</v>
      </c>
      <c r="H173" s="7"/>
      <c r="I173" s="137"/>
      <c r="J173" s="137"/>
      <c r="K173" s="137"/>
      <c r="L173" s="137"/>
    </row>
    <row r="174" spans="2:12" x14ac:dyDescent="0.2">
      <c r="B174" s="20"/>
      <c r="C174" s="7"/>
      <c r="D174" s="7"/>
      <c r="E174" s="32"/>
      <c r="F174" s="32"/>
      <c r="G174" s="7" t="s">
        <v>764</v>
      </c>
      <c r="H174" s="32"/>
      <c r="I174" s="137"/>
      <c r="J174" s="137"/>
      <c r="K174" s="137"/>
      <c r="L174" s="137"/>
    </row>
    <row r="175" spans="2:12" ht="25.5" x14ac:dyDescent="0.2">
      <c r="B175" s="20"/>
      <c r="C175" s="7"/>
      <c r="D175" s="7"/>
      <c r="E175" s="7"/>
      <c r="F175" s="7"/>
      <c r="G175" s="7" t="s">
        <v>765</v>
      </c>
      <c r="H175" s="7"/>
      <c r="I175" s="137"/>
      <c r="J175" s="137"/>
      <c r="K175" s="137"/>
      <c r="L175" s="137"/>
    </row>
    <row r="176" spans="2:12" x14ac:dyDescent="0.2">
      <c r="B176" s="20"/>
      <c r="C176" s="7"/>
      <c r="D176" s="7"/>
      <c r="E176" s="7"/>
      <c r="F176" s="7"/>
      <c r="G176" s="7" t="s">
        <v>766</v>
      </c>
      <c r="H176" s="7"/>
      <c r="I176" s="137"/>
      <c r="J176" s="137"/>
      <c r="K176" s="137"/>
      <c r="L176" s="137"/>
    </row>
    <row r="177" spans="2:12" x14ac:dyDescent="0.2">
      <c r="B177" s="20"/>
      <c r="C177" s="7"/>
      <c r="D177" s="7"/>
      <c r="E177" s="32"/>
      <c r="F177" s="32"/>
      <c r="G177" s="7" t="s">
        <v>767</v>
      </c>
      <c r="H177" s="32"/>
      <c r="I177" s="137"/>
      <c r="J177" s="137"/>
      <c r="K177" s="137"/>
      <c r="L177" s="137"/>
    </row>
    <row r="178" spans="2:12" ht="38.25" x14ac:dyDescent="0.2">
      <c r="B178" s="20"/>
      <c r="C178" s="7"/>
      <c r="D178" s="7"/>
      <c r="E178" s="32"/>
      <c r="F178" s="32"/>
      <c r="G178" s="7" t="s">
        <v>768</v>
      </c>
      <c r="H178" s="32"/>
      <c r="I178" s="137"/>
      <c r="J178" s="137"/>
      <c r="K178" s="137"/>
      <c r="L178" s="137"/>
    </row>
    <row r="179" spans="2:12" ht="25.5" x14ac:dyDescent="0.2">
      <c r="B179" s="20"/>
      <c r="C179" s="7"/>
      <c r="D179" s="7"/>
      <c r="E179" s="32"/>
      <c r="F179" s="32"/>
      <c r="G179" s="7" t="s">
        <v>769</v>
      </c>
      <c r="H179" s="32"/>
      <c r="I179" s="137"/>
      <c r="J179" s="137"/>
      <c r="K179" s="137"/>
      <c r="L179" s="137"/>
    </row>
    <row r="180" spans="2:12" x14ac:dyDescent="0.2">
      <c r="B180" s="20"/>
      <c r="C180" s="7"/>
      <c r="D180" s="7"/>
      <c r="E180" s="32"/>
      <c r="F180" s="32"/>
      <c r="G180" s="7" t="s">
        <v>770</v>
      </c>
      <c r="H180" s="32"/>
      <c r="I180" s="137"/>
      <c r="J180" s="137"/>
      <c r="K180" s="137"/>
      <c r="L180" s="137"/>
    </row>
    <row r="181" spans="2:12" ht="140.25" x14ac:dyDescent="0.2">
      <c r="B181" s="20">
        <v>4</v>
      </c>
      <c r="C181" s="7"/>
      <c r="D181" s="7"/>
      <c r="E181" s="32" t="s">
        <v>195</v>
      </c>
      <c r="F181" s="32" t="s">
        <v>771</v>
      </c>
      <c r="G181" s="32"/>
      <c r="H181" s="137"/>
      <c r="I181" s="137"/>
      <c r="J181" s="137"/>
      <c r="K181" s="137"/>
      <c r="L181" s="137"/>
    </row>
    <row r="182" spans="2:12" ht="25.5" x14ac:dyDescent="0.2">
      <c r="B182" s="20"/>
      <c r="C182" s="7"/>
      <c r="D182" s="7"/>
      <c r="E182" s="7"/>
      <c r="F182" s="7"/>
      <c r="G182" s="32" t="s">
        <v>772</v>
      </c>
      <c r="H182" s="32"/>
      <c r="I182" s="137"/>
      <c r="J182" s="137"/>
      <c r="K182" s="137"/>
      <c r="L182" s="137"/>
    </row>
    <row r="183" spans="2:12" x14ac:dyDescent="0.2">
      <c r="B183" s="20"/>
      <c r="C183" s="7"/>
      <c r="D183" s="7"/>
      <c r="E183" s="7"/>
      <c r="F183" s="7"/>
      <c r="G183" s="32" t="s">
        <v>773</v>
      </c>
      <c r="H183" s="32"/>
      <c r="I183" s="137"/>
      <c r="J183" s="137"/>
      <c r="K183" s="137"/>
      <c r="L183" s="137"/>
    </row>
    <row r="184" spans="2:12" x14ac:dyDescent="0.2">
      <c r="B184" s="52" t="s">
        <v>774</v>
      </c>
      <c r="C184" s="53" t="s">
        <v>775</v>
      </c>
      <c r="D184" s="7"/>
      <c r="E184" s="7"/>
      <c r="F184" s="7"/>
      <c r="G184" s="52">
        <v>122</v>
      </c>
      <c r="H184" s="32"/>
      <c r="I184" s="137"/>
      <c r="J184" s="137"/>
      <c r="K184" s="137"/>
      <c r="L184" s="137"/>
    </row>
    <row r="185" spans="2:12" ht="89.25" x14ac:dyDescent="0.2">
      <c r="B185" s="20" t="s">
        <v>4</v>
      </c>
      <c r="C185" s="7" t="s">
        <v>776</v>
      </c>
      <c r="D185" s="7" t="s">
        <v>777</v>
      </c>
      <c r="E185" s="7"/>
      <c r="F185" s="7"/>
      <c r="G185" s="32"/>
      <c r="H185" s="137"/>
      <c r="I185" s="137"/>
      <c r="J185" s="137"/>
      <c r="K185" s="137"/>
      <c r="L185" s="137"/>
    </row>
    <row r="186" spans="2:12" ht="191.25" x14ac:dyDescent="0.2">
      <c r="B186" s="20">
        <v>1</v>
      </c>
      <c r="C186" s="7"/>
      <c r="D186" s="7"/>
      <c r="E186" s="32" t="s">
        <v>778</v>
      </c>
      <c r="F186" s="32" t="s">
        <v>779</v>
      </c>
      <c r="G186" s="32"/>
      <c r="H186" s="137"/>
      <c r="I186" s="137"/>
      <c r="J186" s="137"/>
      <c r="K186" s="137"/>
      <c r="L186" s="137"/>
    </row>
    <row r="187" spans="2:12" ht="25.5" x14ac:dyDescent="0.2">
      <c r="B187" s="20"/>
      <c r="C187" s="7"/>
      <c r="D187" s="7"/>
      <c r="E187" s="32"/>
      <c r="F187" s="32"/>
      <c r="G187" s="32" t="s">
        <v>780</v>
      </c>
      <c r="H187" s="137"/>
      <c r="I187" s="137"/>
      <c r="J187" s="137"/>
      <c r="K187" s="137"/>
      <c r="L187" s="137"/>
    </row>
    <row r="188" spans="2:12" x14ac:dyDescent="0.2">
      <c r="B188" s="20"/>
      <c r="C188" s="7"/>
      <c r="D188" s="7"/>
      <c r="E188" s="32"/>
      <c r="F188" s="32"/>
      <c r="G188" s="32" t="s">
        <v>781</v>
      </c>
      <c r="H188" s="137"/>
      <c r="I188" s="137"/>
      <c r="J188" s="137"/>
      <c r="K188" s="137"/>
      <c r="L188" s="137"/>
    </row>
    <row r="189" spans="2:12" ht="25.5" x14ac:dyDescent="0.2">
      <c r="B189" s="20"/>
      <c r="C189" s="7"/>
      <c r="D189" s="7"/>
      <c r="E189" s="32"/>
      <c r="F189" s="32"/>
      <c r="G189" s="32" t="s">
        <v>782</v>
      </c>
      <c r="H189" s="137"/>
      <c r="I189" s="137"/>
      <c r="J189" s="137"/>
      <c r="K189" s="137"/>
      <c r="L189" s="137"/>
    </row>
    <row r="190" spans="2:12" ht="25.5" x14ac:dyDescent="0.2">
      <c r="B190" s="20"/>
      <c r="C190" s="7"/>
      <c r="D190" s="7"/>
      <c r="E190" s="7"/>
      <c r="F190" s="32"/>
      <c r="G190" s="32" t="s">
        <v>783</v>
      </c>
      <c r="H190" s="137"/>
      <c r="I190" s="137"/>
      <c r="J190" s="137"/>
      <c r="K190" s="137"/>
      <c r="L190" s="137"/>
    </row>
    <row r="191" spans="2:12" ht="25.5" x14ac:dyDescent="0.2">
      <c r="B191" s="20"/>
      <c r="C191" s="7"/>
      <c r="D191" s="7"/>
      <c r="E191" s="7"/>
      <c r="F191" s="32"/>
      <c r="G191" s="32" t="s">
        <v>784</v>
      </c>
      <c r="H191" s="137"/>
      <c r="I191" s="137"/>
      <c r="J191" s="137"/>
      <c r="K191" s="137"/>
      <c r="L191" s="137"/>
    </row>
    <row r="192" spans="2:12" ht="25.5" x14ac:dyDescent="0.2">
      <c r="B192" s="20"/>
      <c r="C192" s="7"/>
      <c r="D192" s="7"/>
      <c r="E192" s="7"/>
      <c r="F192" s="32"/>
      <c r="G192" s="32" t="s">
        <v>785</v>
      </c>
      <c r="H192" s="137"/>
      <c r="I192" s="137"/>
      <c r="J192" s="137"/>
      <c r="K192" s="137"/>
      <c r="L192" s="137"/>
    </row>
    <row r="193" spans="2:12" x14ac:dyDescent="0.2">
      <c r="B193" s="20"/>
      <c r="C193" s="7"/>
      <c r="D193" s="7"/>
      <c r="E193" s="32"/>
      <c r="F193" s="32"/>
      <c r="G193" s="32" t="s">
        <v>786</v>
      </c>
      <c r="H193" s="137"/>
      <c r="I193" s="137"/>
      <c r="J193" s="137"/>
      <c r="K193" s="137"/>
      <c r="L193" s="137"/>
    </row>
    <row r="194" spans="2:12" x14ac:dyDescent="0.2">
      <c r="B194" s="20"/>
      <c r="C194" s="7"/>
      <c r="D194" s="7"/>
      <c r="E194" s="32"/>
      <c r="F194" s="32"/>
      <c r="G194" s="32" t="s">
        <v>787</v>
      </c>
      <c r="H194" s="137"/>
      <c r="I194" s="137"/>
      <c r="J194" s="137"/>
      <c r="K194" s="137"/>
      <c r="L194" s="137"/>
    </row>
    <row r="195" spans="2:12" x14ac:dyDescent="0.2">
      <c r="B195" s="20"/>
      <c r="C195" s="7"/>
      <c r="D195" s="7"/>
      <c r="E195" s="32"/>
      <c r="F195" s="32"/>
      <c r="G195" s="32" t="s">
        <v>788</v>
      </c>
      <c r="H195" s="137"/>
      <c r="I195" s="137"/>
      <c r="J195" s="137"/>
      <c r="K195" s="137"/>
      <c r="L195" s="137"/>
    </row>
    <row r="196" spans="2:12" x14ac:dyDescent="0.2">
      <c r="B196" s="20"/>
      <c r="C196" s="7"/>
      <c r="D196" s="7"/>
      <c r="E196" s="32"/>
      <c r="F196" s="32"/>
      <c r="G196" s="32" t="s">
        <v>789</v>
      </c>
      <c r="H196" s="137"/>
      <c r="I196" s="137"/>
      <c r="J196" s="137"/>
      <c r="K196" s="137"/>
      <c r="L196" s="137"/>
    </row>
    <row r="197" spans="2:12" x14ac:dyDescent="0.2">
      <c r="B197" s="20"/>
      <c r="C197" s="7"/>
      <c r="D197" s="7"/>
      <c r="E197" s="32"/>
      <c r="F197" s="32"/>
      <c r="G197" s="32" t="s">
        <v>790</v>
      </c>
      <c r="H197" s="137"/>
      <c r="I197" s="137"/>
      <c r="J197" s="137"/>
      <c r="K197" s="137"/>
      <c r="L197" s="137"/>
    </row>
    <row r="198" spans="2:12" x14ac:dyDescent="0.2">
      <c r="B198" s="20">
        <v>2</v>
      </c>
      <c r="C198" s="7"/>
      <c r="D198" s="7"/>
      <c r="E198" s="32" t="s">
        <v>791</v>
      </c>
      <c r="F198" s="32"/>
      <c r="G198" s="32"/>
      <c r="H198" s="137"/>
      <c r="I198" s="137"/>
      <c r="J198" s="137"/>
      <c r="K198" s="137"/>
      <c r="L198" s="137"/>
    </row>
    <row r="199" spans="2:12" ht="25.5" x14ac:dyDescent="0.2">
      <c r="B199" s="20"/>
      <c r="C199" s="7"/>
      <c r="D199" s="7"/>
      <c r="E199" s="32"/>
      <c r="F199" s="32"/>
      <c r="G199" s="32" t="s">
        <v>792</v>
      </c>
      <c r="H199" s="32"/>
      <c r="I199" s="137"/>
      <c r="J199" s="137"/>
      <c r="K199" s="137"/>
      <c r="L199" s="137"/>
    </row>
    <row r="200" spans="2:12" ht="25.5" x14ac:dyDescent="0.2">
      <c r="B200" s="20"/>
      <c r="C200" s="7"/>
      <c r="D200" s="7"/>
      <c r="E200" s="32"/>
      <c r="F200" s="32"/>
      <c r="G200" s="32" t="s">
        <v>793</v>
      </c>
      <c r="H200" s="32"/>
      <c r="I200" s="137"/>
      <c r="J200" s="137"/>
      <c r="K200" s="137"/>
      <c r="L200" s="137"/>
    </row>
    <row r="201" spans="2:12" ht="178.5" x14ac:dyDescent="0.2">
      <c r="B201" s="20">
        <v>3</v>
      </c>
      <c r="C201" s="7"/>
      <c r="D201" s="7"/>
      <c r="E201" s="32" t="s">
        <v>794</v>
      </c>
      <c r="F201" s="32" t="s">
        <v>795</v>
      </c>
      <c r="G201" s="32"/>
      <c r="H201" s="137"/>
      <c r="I201" s="137"/>
      <c r="J201" s="137"/>
      <c r="K201" s="137"/>
      <c r="L201" s="137"/>
    </row>
    <row r="202" spans="2:12" x14ac:dyDescent="0.2">
      <c r="B202" s="20"/>
      <c r="C202" s="7"/>
      <c r="D202" s="7"/>
      <c r="E202" s="32"/>
      <c r="F202" s="32"/>
      <c r="G202" s="32" t="s">
        <v>796</v>
      </c>
      <c r="H202" s="137"/>
      <c r="I202" s="137"/>
      <c r="J202" s="137"/>
      <c r="K202" s="137"/>
      <c r="L202" s="137"/>
    </row>
    <row r="203" spans="2:12" x14ac:dyDescent="0.2">
      <c r="B203" s="20"/>
      <c r="C203" s="7"/>
      <c r="D203" s="7"/>
      <c r="E203" s="32"/>
      <c r="F203" s="32"/>
      <c r="G203" s="32" t="s">
        <v>797</v>
      </c>
      <c r="H203" s="137"/>
      <c r="I203" s="137"/>
      <c r="J203" s="137"/>
      <c r="K203" s="137"/>
      <c r="L203" s="137"/>
    </row>
    <row r="204" spans="2:12" ht="25.5" x14ac:dyDescent="0.2">
      <c r="B204" s="20"/>
      <c r="C204" s="7"/>
      <c r="D204" s="7"/>
      <c r="E204" s="32"/>
      <c r="F204" s="32"/>
      <c r="G204" s="32" t="s">
        <v>798</v>
      </c>
      <c r="H204" s="137"/>
      <c r="I204" s="137"/>
      <c r="J204" s="137"/>
      <c r="K204" s="137"/>
      <c r="L204" s="137"/>
    </row>
    <row r="205" spans="2:12" ht="25.5" x14ac:dyDescent="0.2">
      <c r="B205" s="20"/>
      <c r="C205" s="7"/>
      <c r="D205" s="7"/>
      <c r="E205" s="32"/>
      <c r="F205" s="32"/>
      <c r="G205" s="32" t="s">
        <v>799</v>
      </c>
      <c r="H205" s="137"/>
      <c r="I205" s="137"/>
      <c r="J205" s="137"/>
      <c r="K205" s="137"/>
      <c r="L205" s="137"/>
    </row>
    <row r="206" spans="2:12" ht="25.5" x14ac:dyDescent="0.2">
      <c r="B206" s="20"/>
      <c r="C206" s="7"/>
      <c r="D206" s="7"/>
      <c r="E206" s="32"/>
      <c r="F206" s="32"/>
      <c r="G206" s="32" t="s">
        <v>800</v>
      </c>
      <c r="H206" s="137"/>
      <c r="I206" s="137"/>
      <c r="J206" s="137"/>
      <c r="K206" s="137"/>
      <c r="L206" s="137"/>
    </row>
    <row r="207" spans="2:12" ht="25.5" x14ac:dyDescent="0.2">
      <c r="B207" s="20"/>
      <c r="C207" s="7"/>
      <c r="D207" s="7"/>
      <c r="E207" s="32"/>
      <c r="F207" s="32"/>
      <c r="G207" s="32" t="s">
        <v>801</v>
      </c>
      <c r="H207" s="137"/>
      <c r="I207" s="137"/>
      <c r="J207" s="137"/>
      <c r="K207" s="137"/>
      <c r="L207" s="137"/>
    </row>
    <row r="208" spans="2:12" x14ac:dyDescent="0.2">
      <c r="B208" s="20"/>
      <c r="C208" s="7"/>
      <c r="D208" s="7"/>
      <c r="E208" s="32"/>
      <c r="F208" s="32"/>
      <c r="G208" s="32" t="s">
        <v>802</v>
      </c>
      <c r="H208" s="137"/>
      <c r="I208" s="137"/>
      <c r="J208" s="137"/>
      <c r="K208" s="137"/>
      <c r="L208" s="137"/>
    </row>
    <row r="209" spans="2:12" x14ac:dyDescent="0.2">
      <c r="B209" s="20"/>
      <c r="C209" s="7"/>
      <c r="D209" s="7"/>
      <c r="E209" s="32"/>
      <c r="F209" s="32"/>
      <c r="G209" s="32" t="s">
        <v>803</v>
      </c>
      <c r="H209" s="137"/>
      <c r="I209" s="137"/>
      <c r="J209" s="137"/>
      <c r="K209" s="137"/>
      <c r="L209" s="137"/>
    </row>
    <row r="210" spans="2:12" x14ac:dyDescent="0.2">
      <c r="B210" s="20"/>
      <c r="C210" s="7"/>
      <c r="D210" s="7"/>
      <c r="E210" s="32"/>
      <c r="F210" s="32"/>
      <c r="G210" s="32" t="s">
        <v>804</v>
      </c>
      <c r="H210" s="137"/>
      <c r="I210" s="137"/>
      <c r="J210" s="137"/>
      <c r="K210" s="137"/>
      <c r="L210" s="137"/>
    </row>
    <row r="211" spans="2:12" ht="25.5" x14ac:dyDescent="0.2">
      <c r="B211" s="20"/>
      <c r="C211" s="7"/>
      <c r="D211" s="7"/>
      <c r="E211" s="32"/>
      <c r="F211" s="32"/>
      <c r="G211" s="32" t="s">
        <v>805</v>
      </c>
      <c r="H211" s="137"/>
      <c r="I211" s="137"/>
      <c r="J211" s="137"/>
      <c r="K211" s="137"/>
      <c r="L211" s="137"/>
    </row>
    <row r="212" spans="2:12" x14ac:dyDescent="0.2">
      <c r="B212" s="20"/>
      <c r="C212" s="7"/>
      <c r="D212" s="7"/>
      <c r="E212" s="32"/>
      <c r="F212" s="32"/>
      <c r="G212" s="32" t="s">
        <v>806</v>
      </c>
      <c r="H212" s="137"/>
      <c r="I212" s="137"/>
      <c r="J212" s="137"/>
      <c r="K212" s="137"/>
      <c r="L212" s="137"/>
    </row>
    <row r="213" spans="2:12" ht="191.25" x14ac:dyDescent="0.2">
      <c r="B213" s="20">
        <v>4</v>
      </c>
      <c r="C213" s="7"/>
      <c r="D213" s="7"/>
      <c r="E213" s="32" t="s">
        <v>807</v>
      </c>
      <c r="F213" s="32" t="s">
        <v>808</v>
      </c>
      <c r="G213" s="32"/>
      <c r="H213" s="137"/>
      <c r="I213" s="137"/>
      <c r="J213" s="137"/>
      <c r="K213" s="137"/>
      <c r="L213" s="137"/>
    </row>
    <row r="214" spans="2:12" ht="25.5" x14ac:dyDescent="0.2">
      <c r="B214" s="20"/>
      <c r="C214" s="7"/>
      <c r="D214" s="7"/>
      <c r="E214" s="32"/>
      <c r="F214" s="32"/>
      <c r="G214" s="32" t="s">
        <v>809</v>
      </c>
      <c r="H214" s="137"/>
      <c r="I214" s="137"/>
      <c r="J214" s="137"/>
      <c r="K214" s="137"/>
      <c r="L214" s="137"/>
    </row>
    <row r="215" spans="2:12" x14ac:dyDescent="0.2">
      <c r="B215" s="20"/>
      <c r="C215" s="7"/>
      <c r="D215" s="7"/>
      <c r="E215" s="32"/>
      <c r="F215" s="32"/>
      <c r="G215" s="32" t="s">
        <v>810</v>
      </c>
      <c r="H215" s="137"/>
      <c r="I215" s="137"/>
      <c r="J215" s="137"/>
      <c r="K215" s="137"/>
      <c r="L215" s="137"/>
    </row>
    <row r="216" spans="2:12" x14ac:dyDescent="0.2">
      <c r="B216" s="20"/>
      <c r="C216" s="7"/>
      <c r="D216" s="7"/>
      <c r="E216" s="32"/>
      <c r="F216" s="32"/>
      <c r="G216" s="32" t="s">
        <v>811</v>
      </c>
      <c r="H216" s="137"/>
      <c r="I216" s="137"/>
      <c r="J216" s="137"/>
      <c r="K216" s="137"/>
      <c r="L216" s="137"/>
    </row>
    <row r="217" spans="2:12" ht="38.25" x14ac:dyDescent="0.2">
      <c r="B217" s="20"/>
      <c r="C217" s="7"/>
      <c r="D217" s="7"/>
      <c r="E217" s="32"/>
      <c r="F217" s="32"/>
      <c r="G217" s="32" t="s">
        <v>812</v>
      </c>
      <c r="H217" s="137"/>
      <c r="I217" s="137"/>
      <c r="J217" s="137"/>
      <c r="K217" s="137"/>
      <c r="L217" s="137"/>
    </row>
    <row r="218" spans="2:12" ht="25.5" x14ac:dyDescent="0.2">
      <c r="B218" s="20"/>
      <c r="C218" s="7"/>
      <c r="D218" s="7"/>
      <c r="E218" s="32"/>
      <c r="F218" s="32"/>
      <c r="G218" s="32" t="s">
        <v>813</v>
      </c>
      <c r="H218" s="137"/>
      <c r="I218" s="137"/>
      <c r="J218" s="137"/>
      <c r="K218" s="137"/>
      <c r="L218" s="137"/>
    </row>
    <row r="219" spans="2:12" ht="25.5" x14ac:dyDescent="0.2">
      <c r="B219" s="20"/>
      <c r="C219" s="7"/>
      <c r="D219" s="7"/>
      <c r="E219" s="7"/>
      <c r="F219" s="32"/>
      <c r="G219" s="32" t="s">
        <v>814</v>
      </c>
      <c r="H219" s="137"/>
      <c r="I219" s="137"/>
      <c r="J219" s="137"/>
      <c r="K219" s="137"/>
      <c r="L219" s="137"/>
    </row>
    <row r="220" spans="2:12" x14ac:dyDescent="0.2">
      <c r="B220" s="20"/>
      <c r="C220" s="7"/>
      <c r="D220" s="7"/>
      <c r="E220" s="7"/>
      <c r="F220" s="32"/>
      <c r="G220" s="32" t="s">
        <v>815</v>
      </c>
      <c r="H220" s="137"/>
      <c r="I220" s="137"/>
      <c r="J220" s="137"/>
      <c r="K220" s="137"/>
      <c r="L220" s="137"/>
    </row>
    <row r="221" spans="2:12" ht="25.5" x14ac:dyDescent="0.2">
      <c r="B221" s="20"/>
      <c r="C221" s="7"/>
      <c r="D221" s="7"/>
      <c r="E221" s="7"/>
      <c r="F221" s="32"/>
      <c r="G221" s="32" t="s">
        <v>816</v>
      </c>
      <c r="H221" s="137"/>
      <c r="I221" s="137"/>
      <c r="J221" s="137"/>
      <c r="K221" s="137"/>
      <c r="L221" s="137"/>
    </row>
    <row r="222" spans="2:12" ht="25.5" x14ac:dyDescent="0.2">
      <c r="B222" s="20"/>
      <c r="C222" s="7"/>
      <c r="D222" s="7"/>
      <c r="E222" s="7"/>
      <c r="F222" s="32"/>
      <c r="G222" s="32" t="s">
        <v>817</v>
      </c>
      <c r="H222" s="137"/>
      <c r="I222" s="137"/>
      <c r="J222" s="137"/>
      <c r="K222" s="137"/>
      <c r="L222" s="137"/>
    </row>
    <row r="223" spans="2:12" x14ac:dyDescent="0.2">
      <c r="B223" s="20"/>
      <c r="C223" s="7"/>
      <c r="D223" s="7"/>
      <c r="E223" s="7"/>
      <c r="F223" s="32"/>
      <c r="G223" s="32" t="s">
        <v>818</v>
      </c>
      <c r="H223" s="137"/>
      <c r="I223" s="137"/>
      <c r="J223" s="137"/>
      <c r="K223" s="137"/>
      <c r="L223" s="137"/>
    </row>
    <row r="224" spans="2:12" ht="25.5" x14ac:dyDescent="0.2">
      <c r="B224" s="20"/>
      <c r="C224" s="7"/>
      <c r="D224" s="7"/>
      <c r="E224" s="7"/>
      <c r="F224" s="32"/>
      <c r="G224" s="32" t="s">
        <v>819</v>
      </c>
      <c r="H224" s="137"/>
      <c r="I224" s="137"/>
      <c r="J224" s="137"/>
      <c r="K224" s="137"/>
      <c r="L224" s="137"/>
    </row>
    <row r="225" spans="2:12" ht="25.5" x14ac:dyDescent="0.2">
      <c r="B225" s="20"/>
      <c r="C225" s="7"/>
      <c r="D225" s="7"/>
      <c r="E225" s="7"/>
      <c r="F225" s="32"/>
      <c r="G225" s="32" t="s">
        <v>820</v>
      </c>
      <c r="H225" s="137"/>
      <c r="I225" s="137"/>
      <c r="J225" s="137"/>
      <c r="K225" s="137"/>
      <c r="L225" s="137"/>
    </row>
    <row r="226" spans="2:12" ht="25.5" x14ac:dyDescent="0.2">
      <c r="B226" s="20">
        <v>5</v>
      </c>
      <c r="C226" s="7"/>
      <c r="D226" s="7"/>
      <c r="E226" s="32" t="s">
        <v>821</v>
      </c>
      <c r="F226" s="32"/>
      <c r="G226" s="32"/>
      <c r="H226" s="137"/>
      <c r="I226" s="137"/>
      <c r="J226" s="137"/>
      <c r="K226" s="137"/>
      <c r="L226" s="137"/>
    </row>
    <row r="227" spans="2:12" x14ac:dyDescent="0.2">
      <c r="B227" s="20"/>
      <c r="C227" s="7"/>
      <c r="D227" s="7"/>
      <c r="E227" s="32"/>
      <c r="F227" s="32"/>
      <c r="G227" s="32" t="s">
        <v>822</v>
      </c>
      <c r="H227" s="137"/>
      <c r="I227" s="137"/>
      <c r="J227" s="137"/>
      <c r="K227" s="137"/>
      <c r="L227" s="137"/>
    </row>
    <row r="228" spans="2:12" x14ac:dyDescent="0.2">
      <c r="B228" s="20"/>
      <c r="C228" s="7"/>
      <c r="D228" s="7"/>
      <c r="E228" s="32"/>
      <c r="F228" s="32"/>
      <c r="G228" s="32" t="s">
        <v>823</v>
      </c>
      <c r="H228" s="137"/>
      <c r="I228" s="137"/>
      <c r="J228" s="137"/>
      <c r="K228" s="137"/>
      <c r="L228" s="137"/>
    </row>
    <row r="229" spans="2:12" x14ac:dyDescent="0.2">
      <c r="B229" s="20"/>
      <c r="C229" s="7"/>
      <c r="D229" s="7"/>
      <c r="E229" s="32"/>
      <c r="F229" s="32"/>
      <c r="G229" s="32" t="s">
        <v>824</v>
      </c>
      <c r="H229" s="137"/>
      <c r="I229" s="137"/>
      <c r="J229" s="137"/>
      <c r="K229" s="137"/>
      <c r="L229" s="137"/>
    </row>
    <row r="230" spans="2:12" x14ac:dyDescent="0.2">
      <c r="B230" s="20"/>
      <c r="C230" s="7"/>
      <c r="D230" s="7"/>
      <c r="E230" s="7"/>
      <c r="F230" s="32"/>
      <c r="G230" s="32" t="s">
        <v>825</v>
      </c>
      <c r="H230" s="137"/>
      <c r="I230" s="137"/>
      <c r="J230" s="137"/>
      <c r="K230" s="137"/>
      <c r="L230" s="137"/>
    </row>
    <row r="231" spans="2:12" x14ac:dyDescent="0.2">
      <c r="B231" s="20"/>
      <c r="C231" s="7"/>
      <c r="D231" s="7"/>
      <c r="E231" s="7"/>
      <c r="F231" s="32"/>
      <c r="G231" s="32" t="s">
        <v>826</v>
      </c>
      <c r="H231" s="137"/>
      <c r="I231" s="137"/>
      <c r="J231" s="137"/>
      <c r="K231" s="137"/>
      <c r="L231" s="137"/>
    </row>
    <row r="232" spans="2:12" ht="25.5" x14ac:dyDescent="0.2">
      <c r="B232" s="20"/>
      <c r="C232" s="7"/>
      <c r="D232" s="7"/>
      <c r="E232" s="7"/>
      <c r="F232" s="32"/>
      <c r="G232" s="32" t="s">
        <v>827</v>
      </c>
      <c r="H232" s="137"/>
      <c r="I232" s="137"/>
      <c r="J232" s="137"/>
      <c r="K232" s="137"/>
      <c r="L232" s="137"/>
    </row>
    <row r="233" spans="2:12" x14ac:dyDescent="0.2">
      <c r="B233" s="20"/>
      <c r="C233" s="7"/>
      <c r="D233" s="7"/>
      <c r="E233" s="7"/>
      <c r="F233" s="32"/>
      <c r="G233" s="32" t="s">
        <v>828</v>
      </c>
      <c r="H233" s="137"/>
      <c r="I233" s="137"/>
      <c r="J233" s="137"/>
      <c r="K233" s="137"/>
      <c r="L233" s="137"/>
    </row>
    <row r="234" spans="2:12" ht="25.5" x14ac:dyDescent="0.2">
      <c r="B234" s="20"/>
      <c r="C234" s="7"/>
      <c r="D234" s="7"/>
      <c r="E234" s="7"/>
      <c r="F234" s="32"/>
      <c r="G234" s="32" t="s">
        <v>829</v>
      </c>
      <c r="H234" s="137"/>
      <c r="I234" s="137"/>
      <c r="J234" s="137"/>
      <c r="K234" s="137"/>
      <c r="L234" s="137"/>
    </row>
    <row r="235" spans="2:12" ht="191.25" x14ac:dyDescent="0.2">
      <c r="B235" s="20">
        <v>6</v>
      </c>
      <c r="C235" s="7"/>
      <c r="D235" s="7"/>
      <c r="E235" s="7" t="s">
        <v>830</v>
      </c>
      <c r="F235" s="32" t="s">
        <v>831</v>
      </c>
      <c r="G235" s="32"/>
      <c r="H235" s="137"/>
      <c r="I235" s="137"/>
      <c r="J235" s="137"/>
      <c r="K235" s="137"/>
      <c r="L235" s="137"/>
    </row>
    <row r="236" spans="2:12" x14ac:dyDescent="0.2">
      <c r="B236" s="20"/>
      <c r="C236" s="7"/>
      <c r="D236" s="7"/>
      <c r="E236" s="32"/>
      <c r="F236" s="7"/>
      <c r="G236" s="7" t="s">
        <v>832</v>
      </c>
      <c r="H236" s="137"/>
      <c r="I236" s="137"/>
      <c r="J236" s="137"/>
      <c r="K236" s="137"/>
      <c r="L236" s="137"/>
    </row>
    <row r="237" spans="2:12" x14ac:dyDescent="0.2">
      <c r="B237" s="20"/>
      <c r="C237" s="7"/>
      <c r="D237" s="7"/>
      <c r="E237" s="7"/>
      <c r="F237" s="7"/>
      <c r="G237" s="7" t="s">
        <v>833</v>
      </c>
      <c r="H237" s="137"/>
      <c r="I237" s="137"/>
      <c r="J237" s="137"/>
      <c r="K237" s="137"/>
      <c r="L237" s="137"/>
    </row>
    <row r="238" spans="2:12" ht="25.5" x14ac:dyDescent="0.2">
      <c r="B238" s="20"/>
      <c r="C238" s="7"/>
      <c r="D238" s="7"/>
      <c r="E238" s="7"/>
      <c r="F238" s="7"/>
      <c r="G238" s="7" t="s">
        <v>834</v>
      </c>
      <c r="H238" s="137"/>
      <c r="I238" s="137"/>
      <c r="J238" s="137"/>
      <c r="K238" s="137"/>
      <c r="L238" s="137"/>
    </row>
    <row r="239" spans="2:12" x14ac:dyDescent="0.2">
      <c r="B239" s="20"/>
      <c r="C239" s="7"/>
      <c r="D239" s="7"/>
      <c r="E239" s="7"/>
      <c r="F239" s="7"/>
      <c r="G239" s="7" t="s">
        <v>835</v>
      </c>
      <c r="H239" s="137"/>
      <c r="I239" s="137"/>
      <c r="J239" s="137"/>
      <c r="K239" s="137"/>
      <c r="L239" s="137"/>
    </row>
    <row r="240" spans="2:12" x14ac:dyDescent="0.2">
      <c r="B240" s="20"/>
      <c r="C240" s="7"/>
      <c r="D240" s="7"/>
      <c r="E240" s="32"/>
      <c r="F240" s="7"/>
      <c r="G240" s="7" t="s">
        <v>836</v>
      </c>
      <c r="H240" s="137"/>
      <c r="I240" s="137"/>
      <c r="J240" s="137"/>
      <c r="K240" s="137"/>
      <c r="L240" s="137"/>
    </row>
    <row r="241" spans="2:12" ht="25.5" x14ac:dyDescent="0.2">
      <c r="B241" s="20"/>
      <c r="C241" s="7"/>
      <c r="D241" s="7"/>
      <c r="E241" s="32"/>
      <c r="F241" s="7"/>
      <c r="G241" s="7" t="s">
        <v>837</v>
      </c>
      <c r="H241" s="137"/>
      <c r="I241" s="137"/>
      <c r="J241" s="137"/>
      <c r="K241" s="137"/>
      <c r="L241" s="137"/>
    </row>
    <row r="242" spans="2:12" x14ac:dyDescent="0.2">
      <c r="B242" s="20"/>
      <c r="C242" s="7"/>
      <c r="D242" s="7"/>
      <c r="E242" s="7"/>
      <c r="F242" s="7"/>
      <c r="G242" s="7" t="s">
        <v>838</v>
      </c>
      <c r="H242" s="137"/>
      <c r="I242" s="137"/>
      <c r="J242" s="137"/>
      <c r="K242" s="137"/>
      <c r="L242" s="137"/>
    </row>
    <row r="243" spans="2:12" x14ac:dyDescent="0.2">
      <c r="B243" s="20"/>
      <c r="C243" s="7"/>
      <c r="D243" s="7"/>
      <c r="E243" s="7"/>
      <c r="F243" s="7"/>
      <c r="G243" s="7" t="s">
        <v>839</v>
      </c>
      <c r="H243" s="137"/>
      <c r="I243" s="137"/>
      <c r="J243" s="137"/>
      <c r="K243" s="137"/>
      <c r="L243" s="137"/>
    </row>
    <row r="244" spans="2:12" ht="25.5" x14ac:dyDescent="0.2">
      <c r="B244" s="20"/>
      <c r="C244" s="7"/>
      <c r="D244" s="7"/>
      <c r="E244" s="7"/>
      <c r="F244" s="7"/>
      <c r="G244" s="7" t="s">
        <v>840</v>
      </c>
      <c r="H244" s="137"/>
      <c r="I244" s="137"/>
      <c r="J244" s="137"/>
      <c r="K244" s="137"/>
      <c r="L244" s="137"/>
    </row>
    <row r="245" spans="2:12" x14ac:dyDescent="0.2">
      <c r="B245" s="20">
        <v>7</v>
      </c>
      <c r="C245" s="7"/>
      <c r="D245" s="7"/>
      <c r="E245" s="7" t="s">
        <v>841</v>
      </c>
      <c r="F245" s="7"/>
      <c r="G245" s="32"/>
      <c r="H245" s="137"/>
      <c r="I245" s="137"/>
      <c r="J245" s="137"/>
      <c r="K245" s="137"/>
      <c r="L245" s="137"/>
    </row>
    <row r="246" spans="2:12" x14ac:dyDescent="0.2">
      <c r="B246" s="20"/>
      <c r="C246" s="7"/>
      <c r="D246" s="7"/>
      <c r="E246" s="32"/>
      <c r="F246" s="7"/>
      <c r="G246" s="7" t="s">
        <v>842</v>
      </c>
      <c r="H246" s="137"/>
      <c r="I246" s="137"/>
      <c r="J246" s="137"/>
      <c r="K246" s="137"/>
      <c r="L246" s="137"/>
    </row>
    <row r="247" spans="2:12" x14ac:dyDescent="0.2">
      <c r="B247" s="20"/>
      <c r="C247" s="7"/>
      <c r="D247" s="7"/>
      <c r="E247" s="32"/>
      <c r="F247" s="7"/>
      <c r="G247" s="7" t="s">
        <v>843</v>
      </c>
      <c r="H247" s="137"/>
      <c r="I247" s="137"/>
      <c r="J247" s="137"/>
      <c r="K247" s="137"/>
      <c r="L247" s="137"/>
    </row>
    <row r="248" spans="2:12" x14ac:dyDescent="0.2">
      <c r="B248" s="20"/>
      <c r="C248" s="7"/>
      <c r="D248" s="7"/>
      <c r="E248" s="7"/>
      <c r="F248" s="7"/>
      <c r="G248" s="7" t="s">
        <v>844</v>
      </c>
      <c r="H248" s="137"/>
      <c r="I248" s="137"/>
      <c r="J248" s="137"/>
      <c r="K248" s="137"/>
      <c r="L248" s="137"/>
    </row>
    <row r="249" spans="2:12" x14ac:dyDescent="0.2">
      <c r="B249" s="20"/>
      <c r="C249" s="7"/>
      <c r="D249" s="7"/>
      <c r="E249" s="7"/>
      <c r="F249" s="7"/>
      <c r="G249" s="7" t="s">
        <v>845</v>
      </c>
      <c r="H249" s="137"/>
      <c r="I249" s="137"/>
      <c r="J249" s="137"/>
      <c r="K249" s="137"/>
      <c r="L249" s="137"/>
    </row>
    <row r="250" spans="2:12" x14ac:dyDescent="0.2">
      <c r="B250" s="20"/>
      <c r="C250" s="7"/>
      <c r="D250" s="7"/>
      <c r="E250" s="7"/>
      <c r="F250" s="7"/>
      <c r="G250" s="7" t="s">
        <v>846</v>
      </c>
      <c r="H250" s="137"/>
      <c r="I250" s="137"/>
      <c r="J250" s="137"/>
      <c r="K250" s="137"/>
      <c r="L250" s="137"/>
    </row>
    <row r="251" spans="2:12" x14ac:dyDescent="0.2">
      <c r="B251" s="20"/>
      <c r="C251" s="7"/>
      <c r="D251" s="7"/>
      <c r="E251" s="7"/>
      <c r="F251" s="7"/>
      <c r="G251" s="7" t="s">
        <v>847</v>
      </c>
      <c r="H251" s="137"/>
      <c r="I251" s="137"/>
      <c r="J251" s="137"/>
      <c r="K251" s="137"/>
      <c r="L251" s="137"/>
    </row>
    <row r="252" spans="2:12" ht="25.5" x14ac:dyDescent="0.2">
      <c r="B252" s="20"/>
      <c r="C252" s="7"/>
      <c r="D252" s="7"/>
      <c r="E252" s="7"/>
      <c r="F252" s="7"/>
      <c r="G252" s="7" t="s">
        <v>848</v>
      </c>
      <c r="H252" s="137"/>
      <c r="I252" s="137"/>
      <c r="J252" s="137"/>
      <c r="K252" s="137"/>
      <c r="L252" s="137"/>
    </row>
    <row r="253" spans="2:12" ht="25.5" x14ac:dyDescent="0.2">
      <c r="B253" s="20">
        <v>8</v>
      </c>
      <c r="C253" s="7"/>
      <c r="D253" s="7"/>
      <c r="E253" s="7" t="s">
        <v>849</v>
      </c>
      <c r="F253" s="7"/>
      <c r="G253" s="7"/>
      <c r="H253" s="137"/>
      <c r="I253" s="137"/>
      <c r="J253" s="137"/>
      <c r="K253" s="137"/>
      <c r="L253" s="137"/>
    </row>
    <row r="254" spans="2:12" ht="25.5" x14ac:dyDescent="0.2">
      <c r="B254" s="20"/>
      <c r="C254" s="7"/>
      <c r="D254" s="7"/>
      <c r="E254" s="7"/>
      <c r="F254" s="7"/>
      <c r="G254" s="7" t="s">
        <v>850</v>
      </c>
      <c r="H254" s="137"/>
      <c r="I254" s="137"/>
      <c r="J254" s="137"/>
      <c r="K254" s="137"/>
      <c r="L254" s="137"/>
    </row>
    <row r="255" spans="2:12" ht="38.25" x14ac:dyDescent="0.2">
      <c r="B255" s="20"/>
      <c r="C255" s="7"/>
      <c r="D255" s="7"/>
      <c r="E255" s="7"/>
      <c r="F255" s="7"/>
      <c r="G255" s="7" t="s">
        <v>851</v>
      </c>
      <c r="H255" s="137"/>
      <c r="I255" s="137"/>
      <c r="J255" s="137"/>
      <c r="K255" s="137"/>
      <c r="L255" s="137"/>
    </row>
    <row r="256" spans="2:12" ht="153" x14ac:dyDescent="0.2">
      <c r="B256" s="20">
        <v>9</v>
      </c>
      <c r="C256" s="7"/>
      <c r="D256" s="7"/>
      <c r="E256" s="7" t="s">
        <v>852</v>
      </c>
      <c r="F256" s="7" t="s">
        <v>853</v>
      </c>
      <c r="G256" s="32"/>
      <c r="H256" s="137"/>
      <c r="I256" s="137"/>
      <c r="J256" s="137"/>
      <c r="K256" s="137"/>
      <c r="L256" s="137"/>
    </row>
    <row r="257" spans="2:12" ht="25.5" x14ac:dyDescent="0.2">
      <c r="B257" s="20"/>
      <c r="C257" s="7"/>
      <c r="D257" s="7"/>
      <c r="E257" s="32"/>
      <c r="F257" s="7"/>
      <c r="G257" s="7" t="s">
        <v>854</v>
      </c>
      <c r="H257" s="137"/>
      <c r="I257" s="137"/>
      <c r="J257" s="137"/>
      <c r="K257" s="137"/>
      <c r="L257" s="137"/>
    </row>
    <row r="258" spans="2:12" ht="38.25" x14ac:dyDescent="0.2">
      <c r="B258" s="20"/>
      <c r="C258" s="7"/>
      <c r="D258" s="7"/>
      <c r="E258" s="32"/>
      <c r="F258" s="7"/>
      <c r="G258" s="7" t="s">
        <v>855</v>
      </c>
      <c r="H258" s="137"/>
      <c r="I258" s="137"/>
      <c r="J258" s="137"/>
      <c r="K258" s="137"/>
      <c r="L258" s="137"/>
    </row>
    <row r="259" spans="2:12" x14ac:dyDescent="0.2">
      <c r="B259" s="20"/>
      <c r="C259" s="7"/>
      <c r="D259" s="7"/>
      <c r="E259" s="7"/>
      <c r="F259" s="7"/>
      <c r="G259" s="7" t="s">
        <v>856</v>
      </c>
      <c r="H259" s="137"/>
      <c r="I259" s="137"/>
      <c r="J259" s="137"/>
      <c r="K259" s="137"/>
      <c r="L259" s="137"/>
    </row>
    <row r="260" spans="2:12" x14ac:dyDescent="0.2">
      <c r="B260" s="20"/>
      <c r="C260" s="7"/>
      <c r="D260" s="7"/>
      <c r="E260" s="7"/>
      <c r="F260" s="7"/>
      <c r="G260" s="7" t="s">
        <v>857</v>
      </c>
      <c r="H260" s="137"/>
      <c r="I260" s="137"/>
      <c r="J260" s="137"/>
      <c r="K260" s="137"/>
      <c r="L260" s="137"/>
    </row>
    <row r="261" spans="2:12" x14ac:dyDescent="0.2">
      <c r="B261" s="20"/>
      <c r="C261" s="7"/>
      <c r="D261" s="7"/>
      <c r="E261" s="7"/>
      <c r="F261" s="7"/>
      <c r="G261" s="7" t="s">
        <v>858</v>
      </c>
      <c r="H261" s="137"/>
      <c r="I261" s="137"/>
      <c r="J261" s="137"/>
      <c r="K261" s="137"/>
      <c r="L261" s="137"/>
    </row>
    <row r="262" spans="2:12" ht="25.5" x14ac:dyDescent="0.2">
      <c r="B262" s="20"/>
      <c r="C262" s="7"/>
      <c r="D262" s="7"/>
      <c r="E262" s="7"/>
      <c r="F262" s="7"/>
      <c r="G262" s="7" t="s">
        <v>859</v>
      </c>
      <c r="H262" s="137"/>
      <c r="I262" s="137"/>
      <c r="J262" s="137"/>
      <c r="K262" s="137"/>
      <c r="L262" s="137"/>
    </row>
    <row r="263" spans="2:12" x14ac:dyDescent="0.2">
      <c r="B263" s="20"/>
      <c r="C263" s="7"/>
      <c r="D263" s="7"/>
      <c r="E263" s="7"/>
      <c r="F263" s="7"/>
      <c r="G263" s="7" t="s">
        <v>860</v>
      </c>
      <c r="H263" s="137"/>
      <c r="I263" s="137"/>
      <c r="J263" s="137"/>
      <c r="K263" s="137"/>
      <c r="L263" s="137"/>
    </row>
    <row r="264" spans="2:12" x14ac:dyDescent="0.2">
      <c r="B264" s="20"/>
      <c r="C264" s="7"/>
      <c r="D264" s="7"/>
      <c r="E264" s="7"/>
      <c r="F264" s="7"/>
      <c r="G264" s="7" t="s">
        <v>861</v>
      </c>
      <c r="H264" s="137"/>
      <c r="I264" s="137"/>
      <c r="J264" s="137"/>
      <c r="K264" s="137"/>
      <c r="L264" s="137"/>
    </row>
    <row r="265" spans="2:12" ht="229.5" x14ac:dyDescent="0.2">
      <c r="B265" s="20">
        <v>10</v>
      </c>
      <c r="C265" s="7"/>
      <c r="D265" s="7"/>
      <c r="E265" s="7" t="s">
        <v>862</v>
      </c>
      <c r="F265" s="7" t="s">
        <v>863</v>
      </c>
      <c r="G265" s="32"/>
      <c r="H265" s="137"/>
      <c r="I265" s="137"/>
      <c r="J265" s="137"/>
      <c r="K265" s="137"/>
      <c r="L265" s="137"/>
    </row>
    <row r="266" spans="2:12" x14ac:dyDescent="0.2">
      <c r="B266" s="20"/>
      <c r="C266" s="7"/>
      <c r="D266" s="7"/>
      <c r="E266" s="7"/>
      <c r="F266" s="7"/>
      <c r="G266" s="7" t="s">
        <v>864</v>
      </c>
      <c r="H266" s="137"/>
      <c r="I266" s="137"/>
      <c r="J266" s="137"/>
      <c r="K266" s="137"/>
      <c r="L266" s="137"/>
    </row>
    <row r="267" spans="2:12" ht="25.5" x14ac:dyDescent="0.2">
      <c r="B267" s="20"/>
      <c r="C267" s="7"/>
      <c r="D267" s="7"/>
      <c r="E267" s="7"/>
      <c r="F267" s="7"/>
      <c r="G267" s="7" t="s">
        <v>865</v>
      </c>
      <c r="H267" s="137"/>
      <c r="I267" s="137"/>
      <c r="J267" s="137"/>
      <c r="K267" s="137"/>
      <c r="L267" s="137"/>
    </row>
    <row r="268" spans="2:12" ht="25.5" x14ac:dyDescent="0.2">
      <c r="B268" s="20"/>
      <c r="C268" s="7"/>
      <c r="D268" s="7"/>
      <c r="E268" s="7"/>
      <c r="F268" s="7"/>
      <c r="G268" s="7" t="s">
        <v>866</v>
      </c>
      <c r="H268" s="137"/>
      <c r="I268" s="137"/>
      <c r="J268" s="137"/>
      <c r="K268" s="137"/>
      <c r="L268" s="137"/>
    </row>
    <row r="269" spans="2:12" ht="25.5" x14ac:dyDescent="0.2">
      <c r="B269" s="20"/>
      <c r="C269" s="7"/>
      <c r="D269" s="7"/>
      <c r="E269" s="7"/>
      <c r="F269" s="7"/>
      <c r="G269" s="7" t="s">
        <v>867</v>
      </c>
      <c r="H269" s="137"/>
      <c r="I269" s="137"/>
      <c r="J269" s="137"/>
      <c r="K269" s="137"/>
      <c r="L269" s="137"/>
    </row>
    <row r="270" spans="2:12" ht="25.5" x14ac:dyDescent="0.2">
      <c r="B270" s="20"/>
      <c r="C270" s="7"/>
      <c r="D270" s="7"/>
      <c r="E270" s="7"/>
      <c r="F270" s="7"/>
      <c r="G270" s="7" t="s">
        <v>868</v>
      </c>
      <c r="H270" s="137"/>
      <c r="I270" s="137"/>
      <c r="J270" s="137"/>
      <c r="K270" s="137"/>
      <c r="L270" s="137"/>
    </row>
    <row r="271" spans="2:12" ht="25.5" x14ac:dyDescent="0.2">
      <c r="B271" s="20"/>
      <c r="C271" s="7"/>
      <c r="D271" s="7"/>
      <c r="E271" s="7"/>
      <c r="F271" s="7"/>
      <c r="G271" s="7" t="s">
        <v>869</v>
      </c>
      <c r="H271" s="137"/>
      <c r="I271" s="137"/>
      <c r="J271" s="137"/>
      <c r="K271" s="137"/>
      <c r="L271" s="137"/>
    </row>
    <row r="272" spans="2:12" ht="25.5" x14ac:dyDescent="0.2">
      <c r="B272" s="20"/>
      <c r="C272" s="7"/>
      <c r="D272" s="7"/>
      <c r="E272" s="7"/>
      <c r="F272" s="7"/>
      <c r="G272" s="7" t="s">
        <v>870</v>
      </c>
      <c r="H272" s="137"/>
      <c r="I272" s="137"/>
      <c r="J272" s="137"/>
      <c r="K272" s="137"/>
      <c r="L272" s="137"/>
    </row>
    <row r="273" spans="2:12" ht="25.5" x14ac:dyDescent="0.2">
      <c r="B273" s="20"/>
      <c r="C273" s="7"/>
      <c r="D273" s="7"/>
      <c r="E273" s="7"/>
      <c r="F273" s="7"/>
      <c r="G273" s="7" t="s">
        <v>871</v>
      </c>
      <c r="H273" s="137"/>
      <c r="I273" s="137"/>
      <c r="J273" s="137"/>
      <c r="K273" s="137"/>
      <c r="L273" s="137"/>
    </row>
    <row r="274" spans="2:12" ht="25.5" x14ac:dyDescent="0.2">
      <c r="B274" s="20"/>
      <c r="C274" s="7"/>
      <c r="D274" s="7"/>
      <c r="E274" s="7"/>
      <c r="F274" s="7"/>
      <c r="G274" s="7" t="s">
        <v>872</v>
      </c>
      <c r="H274" s="137"/>
      <c r="I274" s="137"/>
      <c r="J274" s="137"/>
      <c r="K274" s="137"/>
      <c r="L274" s="137"/>
    </row>
    <row r="275" spans="2:12" ht="25.5" x14ac:dyDescent="0.2">
      <c r="B275" s="20"/>
      <c r="C275" s="7"/>
      <c r="D275" s="7"/>
      <c r="E275" s="7"/>
      <c r="F275" s="7"/>
      <c r="G275" s="7" t="s">
        <v>873</v>
      </c>
      <c r="H275" s="137"/>
      <c r="I275" s="137"/>
      <c r="J275" s="137"/>
      <c r="K275" s="137"/>
      <c r="L275" s="137"/>
    </row>
    <row r="276" spans="2:12" ht="153" x14ac:dyDescent="0.2">
      <c r="B276" s="20">
        <v>11</v>
      </c>
      <c r="C276" s="7"/>
      <c r="D276" s="7"/>
      <c r="E276" s="7" t="s">
        <v>874</v>
      </c>
      <c r="F276" s="7" t="s">
        <v>875</v>
      </c>
      <c r="G276" s="7"/>
      <c r="H276" s="137"/>
      <c r="I276" s="137"/>
      <c r="J276" s="137"/>
      <c r="K276" s="137"/>
      <c r="L276" s="137"/>
    </row>
    <row r="277" spans="2:12" x14ac:dyDescent="0.2">
      <c r="B277" s="20"/>
      <c r="C277" s="7"/>
      <c r="D277" s="7"/>
      <c r="E277" s="32"/>
      <c r="F277" s="7"/>
      <c r="G277" s="7" t="s">
        <v>876</v>
      </c>
      <c r="H277" s="137"/>
      <c r="I277" s="137"/>
      <c r="J277" s="137"/>
      <c r="K277" s="137"/>
      <c r="L277" s="137"/>
    </row>
    <row r="278" spans="2:12" x14ac:dyDescent="0.2">
      <c r="B278" s="20"/>
      <c r="C278" s="7"/>
      <c r="D278" s="7"/>
      <c r="E278" s="32"/>
      <c r="F278" s="7"/>
      <c r="G278" s="7" t="s">
        <v>877</v>
      </c>
      <c r="H278" s="137"/>
      <c r="I278" s="137"/>
      <c r="J278" s="137"/>
      <c r="K278" s="137"/>
      <c r="L278" s="137"/>
    </row>
    <row r="279" spans="2:12" x14ac:dyDescent="0.2">
      <c r="B279" s="20"/>
      <c r="C279" s="7"/>
      <c r="D279" s="7"/>
      <c r="E279" s="32"/>
      <c r="F279" s="7"/>
      <c r="G279" s="7" t="s">
        <v>878</v>
      </c>
      <c r="H279" s="137"/>
      <c r="I279" s="137"/>
      <c r="J279" s="137"/>
      <c r="K279" s="137"/>
      <c r="L279" s="137"/>
    </row>
    <row r="280" spans="2:12" ht="25.5" x14ac:dyDescent="0.2">
      <c r="B280" s="20"/>
      <c r="C280" s="7"/>
      <c r="D280" s="7"/>
      <c r="E280" s="32"/>
      <c r="F280" s="7"/>
      <c r="G280" s="7" t="s">
        <v>879</v>
      </c>
      <c r="H280" s="137"/>
      <c r="I280" s="137"/>
      <c r="J280" s="137"/>
      <c r="K280" s="137"/>
      <c r="L280" s="137"/>
    </row>
    <row r="281" spans="2:12" ht="25.5" x14ac:dyDescent="0.2">
      <c r="B281" s="20"/>
      <c r="C281" s="7"/>
      <c r="D281" s="7"/>
      <c r="E281" s="32"/>
      <c r="F281" s="7"/>
      <c r="G281" s="7" t="s">
        <v>880</v>
      </c>
      <c r="H281" s="137"/>
      <c r="I281" s="137"/>
      <c r="J281" s="137"/>
      <c r="K281" s="137"/>
      <c r="L281" s="137"/>
    </row>
    <row r="282" spans="2:12" x14ac:dyDescent="0.2">
      <c r="B282" s="20"/>
      <c r="C282" s="7"/>
      <c r="D282" s="7"/>
      <c r="E282" s="32"/>
      <c r="F282" s="7"/>
      <c r="G282" s="7" t="s">
        <v>881</v>
      </c>
      <c r="H282" s="137"/>
      <c r="I282" s="137"/>
      <c r="J282" s="137"/>
      <c r="K282" s="137"/>
      <c r="L282" s="137"/>
    </row>
    <row r="283" spans="2:12" ht="204" x14ac:dyDescent="0.2">
      <c r="B283" s="20">
        <v>12</v>
      </c>
      <c r="C283" s="7"/>
      <c r="D283" s="7"/>
      <c r="E283" s="32" t="s">
        <v>882</v>
      </c>
      <c r="F283" s="32" t="s">
        <v>883</v>
      </c>
      <c r="G283" s="32"/>
      <c r="H283" s="137"/>
      <c r="I283" s="137"/>
      <c r="J283" s="137"/>
      <c r="K283" s="137"/>
      <c r="L283" s="137"/>
    </row>
    <row r="284" spans="2:12" ht="25.5" x14ac:dyDescent="0.2">
      <c r="B284" s="20"/>
      <c r="C284" s="7"/>
      <c r="D284" s="7"/>
      <c r="E284" s="32"/>
      <c r="F284" s="32"/>
      <c r="G284" s="32" t="s">
        <v>884</v>
      </c>
      <c r="H284" s="137"/>
      <c r="I284" s="137"/>
      <c r="J284" s="137"/>
      <c r="K284" s="137"/>
      <c r="L284" s="137"/>
    </row>
    <row r="285" spans="2:12" x14ac:dyDescent="0.2">
      <c r="B285" s="20"/>
      <c r="C285" s="7"/>
      <c r="D285" s="7"/>
      <c r="E285" s="32"/>
      <c r="F285" s="32"/>
      <c r="G285" s="32" t="s">
        <v>885</v>
      </c>
      <c r="H285" s="137"/>
      <c r="I285" s="137"/>
      <c r="J285" s="137"/>
      <c r="K285" s="137"/>
      <c r="L285" s="137"/>
    </row>
    <row r="286" spans="2:12" ht="25.5" x14ac:dyDescent="0.2">
      <c r="B286" s="20"/>
      <c r="C286" s="7"/>
      <c r="D286" s="7"/>
      <c r="E286" s="7"/>
      <c r="F286" s="32"/>
      <c r="G286" s="32" t="s">
        <v>886</v>
      </c>
      <c r="H286" s="137"/>
      <c r="I286" s="137"/>
      <c r="J286" s="137"/>
      <c r="K286" s="137"/>
      <c r="L286" s="137"/>
    </row>
    <row r="287" spans="2:12" x14ac:dyDescent="0.2">
      <c r="B287" s="20"/>
      <c r="C287" s="7"/>
      <c r="D287" s="7"/>
      <c r="E287" s="7"/>
      <c r="F287" s="32"/>
      <c r="G287" s="32" t="s">
        <v>887</v>
      </c>
      <c r="H287" s="137"/>
      <c r="I287" s="137"/>
      <c r="J287" s="137"/>
      <c r="K287" s="137"/>
      <c r="L287" s="137"/>
    </row>
    <row r="288" spans="2:12" ht="25.5" x14ac:dyDescent="0.2">
      <c r="B288" s="20"/>
      <c r="C288" s="7"/>
      <c r="D288" s="7"/>
      <c r="E288" s="7"/>
      <c r="F288" s="32"/>
      <c r="G288" s="32" t="s">
        <v>888</v>
      </c>
      <c r="H288" s="137"/>
      <c r="I288" s="137"/>
      <c r="J288" s="137"/>
      <c r="K288" s="137"/>
      <c r="L288" s="137"/>
    </row>
    <row r="289" spans="2:12" x14ac:dyDescent="0.2">
      <c r="B289" s="20"/>
      <c r="C289" s="7"/>
      <c r="D289" s="7"/>
      <c r="E289" s="32"/>
      <c r="F289" s="32"/>
      <c r="G289" s="32" t="s">
        <v>889</v>
      </c>
      <c r="H289" s="137"/>
      <c r="I289" s="137"/>
      <c r="J289" s="137"/>
      <c r="K289" s="137"/>
      <c r="L289" s="137"/>
    </row>
    <row r="290" spans="2:12" x14ac:dyDescent="0.2">
      <c r="B290" s="20"/>
      <c r="C290" s="7"/>
      <c r="D290" s="7"/>
      <c r="E290" s="7"/>
      <c r="F290" s="32"/>
      <c r="G290" s="32" t="s">
        <v>890</v>
      </c>
      <c r="H290" s="137"/>
      <c r="I290" s="137"/>
      <c r="J290" s="137"/>
      <c r="K290" s="137"/>
      <c r="L290" s="137"/>
    </row>
    <row r="291" spans="2:12" ht="178.5" x14ac:dyDescent="0.2">
      <c r="B291" s="20">
        <v>13</v>
      </c>
      <c r="C291" s="7"/>
      <c r="D291" s="7"/>
      <c r="E291" s="7" t="s">
        <v>891</v>
      </c>
      <c r="F291" s="7" t="s">
        <v>892</v>
      </c>
      <c r="G291" s="32"/>
      <c r="H291" s="137"/>
      <c r="I291" s="137"/>
      <c r="J291" s="137"/>
      <c r="K291" s="137"/>
      <c r="L291" s="137"/>
    </row>
    <row r="292" spans="2:12" ht="25.5" x14ac:dyDescent="0.2">
      <c r="B292" s="20"/>
      <c r="C292" s="7"/>
      <c r="D292" s="7"/>
      <c r="E292" s="7"/>
      <c r="F292" s="7"/>
      <c r="G292" s="7" t="s">
        <v>893</v>
      </c>
      <c r="H292" s="137"/>
      <c r="I292" s="137"/>
      <c r="J292" s="137"/>
      <c r="K292" s="137"/>
      <c r="L292" s="137"/>
    </row>
    <row r="293" spans="2:12" ht="25.5" x14ac:dyDescent="0.2">
      <c r="B293" s="20"/>
      <c r="C293" s="7"/>
      <c r="D293" s="7"/>
      <c r="E293" s="7"/>
      <c r="F293" s="7"/>
      <c r="G293" s="7" t="s">
        <v>894</v>
      </c>
      <c r="H293" s="137"/>
      <c r="I293" s="137"/>
      <c r="J293" s="137"/>
      <c r="K293" s="137"/>
      <c r="L293" s="137"/>
    </row>
    <row r="294" spans="2:12" ht="25.5" x14ac:dyDescent="0.2">
      <c r="B294" s="20"/>
      <c r="C294" s="7"/>
      <c r="D294" s="7"/>
      <c r="E294" s="7"/>
      <c r="F294" s="7"/>
      <c r="G294" s="7" t="s">
        <v>895</v>
      </c>
      <c r="H294" s="137"/>
      <c r="I294" s="137"/>
      <c r="J294" s="137"/>
      <c r="K294" s="137"/>
      <c r="L294" s="137"/>
    </row>
    <row r="295" spans="2:12" ht="25.5" x14ac:dyDescent="0.2">
      <c r="B295" s="20"/>
      <c r="C295" s="7"/>
      <c r="D295" s="7"/>
      <c r="E295" s="7"/>
      <c r="F295" s="7"/>
      <c r="G295" s="7" t="s">
        <v>896</v>
      </c>
      <c r="H295" s="137"/>
      <c r="I295" s="137"/>
      <c r="J295" s="137"/>
      <c r="K295" s="137"/>
      <c r="L295" s="137"/>
    </row>
    <row r="296" spans="2:12" ht="25.5" x14ac:dyDescent="0.2">
      <c r="B296" s="20"/>
      <c r="C296" s="7"/>
      <c r="D296" s="7"/>
      <c r="E296" s="7"/>
      <c r="F296" s="7"/>
      <c r="G296" s="7" t="s">
        <v>897</v>
      </c>
      <c r="H296" s="137"/>
      <c r="I296" s="137"/>
      <c r="J296" s="137"/>
      <c r="K296" s="137"/>
      <c r="L296" s="137"/>
    </row>
    <row r="297" spans="2:12" ht="153" x14ac:dyDescent="0.2">
      <c r="B297" s="20">
        <v>14</v>
      </c>
      <c r="C297" s="7"/>
      <c r="D297" s="7"/>
      <c r="E297" s="7" t="s">
        <v>898</v>
      </c>
      <c r="F297" s="7" t="s">
        <v>899</v>
      </c>
      <c r="G297" s="32"/>
      <c r="H297" s="137"/>
      <c r="I297" s="137"/>
      <c r="J297" s="137"/>
      <c r="K297" s="137"/>
      <c r="L297" s="137"/>
    </row>
    <row r="298" spans="2:12" ht="25.5" x14ac:dyDescent="0.2">
      <c r="B298" s="20"/>
      <c r="C298" s="7"/>
      <c r="D298" s="7"/>
      <c r="E298" s="32"/>
      <c r="F298" s="7"/>
      <c r="G298" s="7" t="s">
        <v>900</v>
      </c>
      <c r="H298" s="137"/>
      <c r="I298" s="137"/>
      <c r="J298" s="137"/>
      <c r="K298" s="137"/>
      <c r="L298" s="137"/>
    </row>
    <row r="299" spans="2:12" ht="25.5" x14ac:dyDescent="0.2">
      <c r="B299" s="20"/>
      <c r="C299" s="7"/>
      <c r="D299" s="7"/>
      <c r="E299" s="32"/>
      <c r="F299" s="7"/>
      <c r="G299" s="7" t="s">
        <v>901</v>
      </c>
      <c r="H299" s="137"/>
      <c r="I299" s="137"/>
      <c r="J299" s="137"/>
      <c r="K299" s="137"/>
      <c r="L299" s="137"/>
    </row>
    <row r="300" spans="2:12" ht="38.25" x14ac:dyDescent="0.2">
      <c r="B300" s="20"/>
      <c r="C300" s="7"/>
      <c r="D300" s="7"/>
      <c r="E300" s="32"/>
      <c r="F300" s="7"/>
      <c r="G300" s="7" t="s">
        <v>902</v>
      </c>
      <c r="H300" s="137"/>
      <c r="I300" s="137"/>
      <c r="J300" s="137"/>
      <c r="K300" s="137"/>
      <c r="L300" s="137"/>
    </row>
    <row r="301" spans="2:12" ht="204" x14ac:dyDescent="0.2">
      <c r="B301" s="20">
        <v>15</v>
      </c>
      <c r="C301" s="7"/>
      <c r="D301" s="7"/>
      <c r="E301" s="32" t="s">
        <v>903</v>
      </c>
      <c r="F301" s="32" t="s">
        <v>904</v>
      </c>
      <c r="G301" s="32"/>
      <c r="H301" s="137"/>
      <c r="I301" s="137"/>
      <c r="J301" s="137"/>
      <c r="K301" s="137"/>
      <c r="L301" s="137"/>
    </row>
    <row r="302" spans="2:12" x14ac:dyDescent="0.2">
      <c r="B302" s="20"/>
      <c r="C302" s="7"/>
      <c r="D302" s="7"/>
      <c r="E302" s="7"/>
      <c r="F302" s="32"/>
      <c r="G302" s="32" t="s">
        <v>905</v>
      </c>
      <c r="H302" s="137"/>
      <c r="I302" s="137"/>
      <c r="J302" s="137"/>
      <c r="K302" s="137"/>
      <c r="L302" s="137"/>
    </row>
    <row r="303" spans="2:12" x14ac:dyDescent="0.2">
      <c r="B303" s="20"/>
      <c r="C303" s="7"/>
      <c r="D303" s="7"/>
      <c r="E303" s="7"/>
      <c r="F303" s="32"/>
      <c r="G303" s="32" t="s">
        <v>906</v>
      </c>
      <c r="H303" s="137"/>
      <c r="I303" s="137"/>
      <c r="J303" s="137"/>
      <c r="K303" s="137"/>
      <c r="L303" s="137"/>
    </row>
    <row r="304" spans="2:12" ht="25.5" x14ac:dyDescent="0.2">
      <c r="B304" s="20"/>
      <c r="C304" s="7"/>
      <c r="D304" s="7"/>
      <c r="E304" s="7"/>
      <c r="F304" s="32"/>
      <c r="G304" s="32" t="s">
        <v>907</v>
      </c>
      <c r="H304" s="137"/>
      <c r="I304" s="137"/>
      <c r="J304" s="137"/>
      <c r="K304" s="137"/>
      <c r="L304" s="137"/>
    </row>
    <row r="305" spans="2:12" x14ac:dyDescent="0.2">
      <c r="B305" s="20"/>
      <c r="C305" s="7"/>
      <c r="D305" s="7"/>
      <c r="E305" s="7"/>
      <c r="F305" s="32"/>
      <c r="G305" s="32" t="s">
        <v>908</v>
      </c>
      <c r="H305" s="137"/>
      <c r="I305" s="137"/>
      <c r="J305" s="137"/>
      <c r="K305" s="137"/>
      <c r="L305" s="137"/>
    </row>
    <row r="306" spans="2:12" x14ac:dyDescent="0.2">
      <c r="B306" s="20"/>
      <c r="C306" s="7"/>
      <c r="D306" s="7"/>
      <c r="E306" s="7"/>
      <c r="F306" s="32"/>
      <c r="G306" s="32" t="s">
        <v>909</v>
      </c>
      <c r="H306" s="137"/>
      <c r="I306" s="137"/>
      <c r="J306" s="137"/>
      <c r="K306" s="137"/>
      <c r="L306" s="137"/>
    </row>
    <row r="307" spans="2:12" x14ac:dyDescent="0.2">
      <c r="B307" s="20"/>
      <c r="C307" s="7"/>
      <c r="D307" s="7"/>
      <c r="E307" s="7"/>
      <c r="F307" s="32"/>
      <c r="G307" s="32" t="s">
        <v>910</v>
      </c>
      <c r="H307" s="137"/>
      <c r="I307" s="137"/>
      <c r="J307" s="137"/>
      <c r="K307" s="137"/>
      <c r="L307" s="137"/>
    </row>
    <row r="308" spans="2:12" x14ac:dyDescent="0.2">
      <c r="B308" s="20"/>
      <c r="C308" s="7"/>
      <c r="D308" s="7"/>
      <c r="E308" s="7"/>
      <c r="F308" s="32"/>
      <c r="G308" s="32" t="s">
        <v>911</v>
      </c>
      <c r="H308" s="137"/>
      <c r="I308" s="137"/>
      <c r="J308" s="137"/>
      <c r="K308" s="137"/>
      <c r="L308" s="137"/>
    </row>
    <row r="309" spans="2:12" x14ac:dyDescent="0.2">
      <c r="B309" s="20"/>
      <c r="C309" s="7"/>
      <c r="D309" s="7"/>
      <c r="E309" s="7"/>
      <c r="F309" s="32"/>
      <c r="G309" s="32" t="s">
        <v>912</v>
      </c>
      <c r="H309" s="137"/>
      <c r="I309" s="137"/>
      <c r="J309" s="137"/>
      <c r="K309" s="137"/>
      <c r="L309" s="137"/>
    </row>
    <row r="310" spans="2:12" x14ac:dyDescent="0.2">
      <c r="B310" s="20"/>
      <c r="C310" s="7"/>
      <c r="D310" s="7"/>
      <c r="E310" s="7"/>
      <c r="F310" s="32"/>
      <c r="G310" s="32" t="s">
        <v>913</v>
      </c>
      <c r="H310" s="137"/>
      <c r="I310" s="137"/>
      <c r="J310" s="137"/>
      <c r="K310" s="137"/>
      <c r="L310" s="137"/>
    </row>
    <row r="311" spans="2:12" ht="216.75" x14ac:dyDescent="0.2">
      <c r="B311" s="20">
        <v>16</v>
      </c>
      <c r="C311" s="7"/>
      <c r="D311" s="7"/>
      <c r="E311" s="7" t="s">
        <v>914</v>
      </c>
      <c r="F311" s="7" t="s">
        <v>915</v>
      </c>
      <c r="G311" s="32"/>
      <c r="H311" s="137"/>
      <c r="I311" s="137"/>
      <c r="J311" s="137"/>
      <c r="K311" s="137"/>
      <c r="L311" s="137"/>
    </row>
    <row r="312" spans="2:12" x14ac:dyDescent="0.2">
      <c r="B312" s="20"/>
      <c r="C312" s="7"/>
      <c r="D312" s="7"/>
      <c r="E312" s="7"/>
      <c r="F312" s="7"/>
      <c r="G312" s="7" t="s">
        <v>916</v>
      </c>
      <c r="H312" s="7"/>
      <c r="I312" s="137"/>
      <c r="J312" s="137"/>
      <c r="K312" s="137"/>
      <c r="L312" s="137"/>
    </row>
    <row r="313" spans="2:12" x14ac:dyDescent="0.2">
      <c r="B313" s="20"/>
      <c r="C313" s="7"/>
      <c r="D313" s="7"/>
      <c r="E313" s="7"/>
      <c r="F313" s="7"/>
      <c r="G313" s="7" t="s">
        <v>917</v>
      </c>
      <c r="H313" s="7"/>
      <c r="I313" s="137"/>
      <c r="J313" s="137"/>
      <c r="K313" s="137"/>
      <c r="L313" s="137"/>
    </row>
    <row r="314" spans="2:12" ht="25.5" x14ac:dyDescent="0.2">
      <c r="B314" s="20"/>
      <c r="C314" s="7"/>
      <c r="D314" s="7"/>
      <c r="E314" s="7"/>
      <c r="F314" s="7"/>
      <c r="G314" s="7" t="s">
        <v>918</v>
      </c>
      <c r="H314" s="7"/>
      <c r="I314" s="137"/>
      <c r="J314" s="137"/>
      <c r="K314" s="137"/>
      <c r="L314" s="137"/>
    </row>
    <row r="315" spans="2:12" x14ac:dyDescent="0.2">
      <c r="B315" s="20"/>
      <c r="C315" s="7"/>
      <c r="D315" s="7"/>
      <c r="E315" s="7"/>
      <c r="F315" s="7"/>
      <c r="G315" s="7" t="s">
        <v>919</v>
      </c>
      <c r="H315" s="7"/>
      <c r="I315" s="137"/>
      <c r="J315" s="137"/>
      <c r="K315" s="137"/>
      <c r="L315" s="137"/>
    </row>
    <row r="316" spans="2:12" x14ac:dyDescent="0.2">
      <c r="B316" s="20"/>
      <c r="C316" s="7"/>
      <c r="D316" s="7"/>
      <c r="E316" s="7"/>
      <c r="F316" s="7"/>
      <c r="G316" s="7" t="s">
        <v>920</v>
      </c>
      <c r="H316" s="7"/>
      <c r="I316" s="137"/>
      <c r="J316" s="137"/>
      <c r="K316" s="137"/>
      <c r="L316" s="137"/>
    </row>
    <row r="317" spans="2:12" ht="25.5" x14ac:dyDescent="0.2">
      <c r="B317" s="20"/>
      <c r="C317" s="7"/>
      <c r="D317" s="7"/>
      <c r="E317" s="7"/>
      <c r="F317" s="7"/>
      <c r="G317" s="7" t="s">
        <v>921</v>
      </c>
      <c r="H317" s="7"/>
      <c r="I317" s="137"/>
      <c r="J317" s="137"/>
      <c r="K317" s="137"/>
      <c r="L317" s="137"/>
    </row>
    <row r="318" spans="2:12" ht="38.25" x14ac:dyDescent="0.2">
      <c r="B318" s="20"/>
      <c r="C318" s="7"/>
      <c r="D318" s="7"/>
      <c r="E318" s="7"/>
      <c r="F318" s="7"/>
      <c r="G318" s="7" t="s">
        <v>922</v>
      </c>
      <c r="H318" s="7"/>
      <c r="I318" s="137"/>
      <c r="J318" s="137"/>
      <c r="K318" s="137"/>
      <c r="L318" s="137"/>
    </row>
    <row r="319" spans="2:12" ht="38.25" x14ac:dyDescent="0.2">
      <c r="B319" s="20"/>
      <c r="C319" s="7"/>
      <c r="D319" s="7"/>
      <c r="E319" s="7"/>
      <c r="F319" s="7"/>
      <c r="G319" s="7" t="s">
        <v>923</v>
      </c>
      <c r="H319" s="7"/>
      <c r="I319" s="137"/>
      <c r="J319" s="137"/>
      <c r="K319" s="137"/>
      <c r="L319" s="137"/>
    </row>
    <row r="320" spans="2:12" x14ac:dyDescent="0.2">
      <c r="B320" s="20"/>
      <c r="C320" s="7"/>
      <c r="D320" s="7"/>
      <c r="E320" s="7"/>
      <c r="F320" s="7"/>
      <c r="G320" s="7" t="s">
        <v>924</v>
      </c>
      <c r="H320" s="7"/>
      <c r="I320" s="137"/>
      <c r="J320" s="137"/>
      <c r="K320" s="137"/>
      <c r="L320" s="137"/>
    </row>
    <row r="321" spans="2:12" ht="25.5" x14ac:dyDescent="0.2">
      <c r="B321" s="20"/>
      <c r="C321" s="7"/>
      <c r="D321" s="7"/>
      <c r="E321" s="7"/>
      <c r="F321" s="7"/>
      <c r="G321" s="7" t="s">
        <v>925</v>
      </c>
      <c r="H321" s="7"/>
      <c r="I321" s="137"/>
      <c r="J321" s="137"/>
      <c r="K321" s="137"/>
      <c r="L321" s="137"/>
    </row>
    <row r="322" spans="2:12" ht="25.5" x14ac:dyDescent="0.2">
      <c r="B322" s="20"/>
      <c r="C322" s="7"/>
      <c r="D322" s="7"/>
      <c r="E322" s="7"/>
      <c r="F322" s="7"/>
      <c r="G322" s="7" t="s">
        <v>926</v>
      </c>
      <c r="H322" s="7"/>
      <c r="I322" s="137"/>
      <c r="J322" s="137"/>
      <c r="K322" s="137"/>
      <c r="L322" s="137"/>
    </row>
    <row r="323" spans="2:12" ht="25.5" x14ac:dyDescent="0.2">
      <c r="B323" s="20"/>
      <c r="C323" s="7"/>
      <c r="D323" s="7"/>
      <c r="E323" s="7"/>
      <c r="F323" s="7"/>
      <c r="G323" s="7" t="s">
        <v>927</v>
      </c>
      <c r="H323" s="7"/>
      <c r="I323" s="137"/>
      <c r="J323" s="137"/>
      <c r="K323" s="137"/>
      <c r="L323" s="137"/>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CĐS Chinh quyền số</vt:lpstr>
      <vt:lpstr>CĐS Kinh tế số</vt:lpstr>
      <vt:lpstr>CĐS Xã hội số</vt:lpstr>
      <vt:lpstr>PL DM du lieu CĐS</vt:lpstr>
      <vt:lpstr>'CĐS Kinh tế số'!_Hlk57110329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THOMPT</dc:creator>
  <cp:lastModifiedBy>Administrator</cp:lastModifiedBy>
  <cp:lastPrinted>2021-11-22T08:42:23Z</cp:lastPrinted>
  <dcterms:created xsi:type="dcterms:W3CDTF">2021-06-18T02:02:33Z</dcterms:created>
  <dcterms:modified xsi:type="dcterms:W3CDTF">2021-11-22T08:44:07Z</dcterms:modified>
</cp:coreProperties>
</file>